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filterPrivacy="1" defaultThemeVersion="124226"/>
  <xr:revisionPtr revIDLastSave="0" documentId="8_{61066AD3-5ED5-4EBB-BD26-96B56580961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地域リーダープログラム" sheetId="8" r:id="rId1"/>
    <sheet name="モジュール一覧" sheetId="17" r:id="rId2"/>
  </sheets>
  <definedNames>
    <definedName name="_xlnm.Print_Area" localSheetId="1">モジュール一覧!$A$1:$K$105</definedName>
    <definedName name="_xlnm.Print_Area" localSheetId="0">地域リーダープログラム!$A$1:$K$22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8" l="1"/>
  <c r="F17" i="8" l="1"/>
  <c r="F11" i="8"/>
  <c r="J11" i="8" l="1"/>
  <c r="H11" i="8"/>
  <c r="G11" i="8"/>
  <c r="G16" i="8" l="1"/>
  <c r="J6" i="8"/>
  <c r="J5" i="8"/>
  <c r="J4" i="8"/>
  <c r="E17" i="8" l="1"/>
  <c r="J14" i="8"/>
  <c r="G14" i="8"/>
  <c r="H14" i="8" s="1"/>
  <c r="G13" i="8"/>
  <c r="J12" i="8"/>
  <c r="G12" i="8"/>
  <c r="H12" i="8" s="1"/>
  <c r="G10" i="8"/>
  <c r="H10" i="8" s="1"/>
  <c r="G9" i="8"/>
  <c r="H9" i="8" s="1"/>
  <c r="G8" i="8"/>
  <c r="H8" i="8" s="1"/>
  <c r="J7" i="8"/>
  <c r="G7" i="8"/>
  <c r="H7" i="8" s="1"/>
  <c r="G6" i="8"/>
  <c r="H6" i="8" s="1"/>
  <c r="G5" i="8"/>
  <c r="I5" i="8" s="1"/>
  <c r="G4" i="8"/>
  <c r="G3" i="8"/>
  <c r="H3" i="8" s="1"/>
  <c r="I4" i="8" l="1"/>
  <c r="H4" i="8"/>
  <c r="F15" i="8"/>
  <c r="G15" i="8"/>
  <c r="H15" i="8" s="1"/>
  <c r="I13" i="8"/>
  <c r="H13" i="8"/>
  <c r="J17" i="8"/>
  <c r="I11" i="8"/>
  <c r="I3" i="8"/>
  <c r="G17" i="8"/>
  <c r="I8" i="8"/>
  <c r="I6" i="8"/>
  <c r="I9" i="8"/>
  <c r="I7" i="8"/>
  <c r="I10" i="8"/>
  <c r="I12" i="8"/>
  <c r="I14" i="8"/>
  <c r="H5" i="8"/>
  <c r="I15" i="8" l="1"/>
  <c r="I17" i="8" s="1"/>
  <c r="H17" i="8"/>
</calcChain>
</file>

<file path=xl/sharedStrings.xml><?xml version="1.0" encoding="utf-8"?>
<sst xmlns="http://schemas.openxmlformats.org/spreadsheetml/2006/main" count="375" uniqueCount="300">
  <si>
    <t>英語</t>
    <rPh sb="0" eb="2">
      <t>エイゴ</t>
    </rPh>
    <phoneticPr fontId="1"/>
  </si>
  <si>
    <t>修得単位</t>
    <rPh sb="0" eb="2">
      <t>シュウトク</t>
    </rPh>
    <rPh sb="2" eb="4">
      <t>タンイ</t>
    </rPh>
    <phoneticPr fontId="1"/>
  </si>
  <si>
    <t>超過単位</t>
    <rPh sb="0" eb="2">
      <t>チョウカ</t>
    </rPh>
    <rPh sb="2" eb="4">
      <t>タンイ</t>
    </rPh>
    <phoneticPr fontId="1"/>
  </si>
  <si>
    <t>備考</t>
    <rPh sb="0" eb="2">
      <t>ビコウ</t>
    </rPh>
    <phoneticPr fontId="1"/>
  </si>
  <si>
    <t>卒業要件
算入単位</t>
    <rPh sb="0" eb="2">
      <t>ソツギョウ</t>
    </rPh>
    <rPh sb="2" eb="4">
      <t>ヨウケン</t>
    </rPh>
    <rPh sb="5" eb="7">
      <t>サンニュウ</t>
    </rPh>
    <rPh sb="7" eb="9">
      <t>タンイ</t>
    </rPh>
    <phoneticPr fontId="1"/>
  </si>
  <si>
    <t>残り
必要単位</t>
    <rPh sb="0" eb="1">
      <t>ノコ</t>
    </rPh>
    <rPh sb="3" eb="5">
      <t>ヒツヨウ</t>
    </rPh>
    <rPh sb="5" eb="7">
      <t>タンイ</t>
    </rPh>
    <phoneticPr fontId="1"/>
  </si>
  <si>
    <t>卒業要件
単位</t>
    <rPh sb="0" eb="2">
      <t>ソツギョウ</t>
    </rPh>
    <rPh sb="2" eb="4">
      <t>ヨウケン</t>
    </rPh>
    <rPh sb="5" eb="7">
      <t>タンイ</t>
    </rPh>
    <phoneticPr fontId="1"/>
  </si>
  <si>
    <t>地域リーダープログラム</t>
    <rPh sb="0" eb="2">
      <t>チイキ</t>
    </rPh>
    <phoneticPr fontId="1"/>
  </si>
  <si>
    <t>科目区分</t>
    <rPh sb="0" eb="2">
      <t>カモク</t>
    </rPh>
    <rPh sb="2" eb="4">
      <t>クブン</t>
    </rPh>
    <phoneticPr fontId="1"/>
  </si>
  <si>
    <t>知識・理解科目</t>
    <rPh sb="0" eb="2">
      <t>チシキ</t>
    </rPh>
    <rPh sb="3" eb="5">
      <t>リカイ</t>
    </rPh>
    <rPh sb="5" eb="7">
      <t>カモク</t>
    </rPh>
    <phoneticPr fontId="1"/>
  </si>
  <si>
    <t>学部共通基礎科目</t>
    <rPh sb="0" eb="2">
      <t>ガクブ</t>
    </rPh>
    <rPh sb="2" eb="4">
      <t>キョウツウ</t>
    </rPh>
    <rPh sb="4" eb="6">
      <t>キソ</t>
    </rPh>
    <rPh sb="6" eb="8">
      <t>カモク</t>
    </rPh>
    <phoneticPr fontId="1"/>
  </si>
  <si>
    <t>専門科目</t>
    <rPh sb="0" eb="2">
      <t>センモン</t>
    </rPh>
    <rPh sb="2" eb="4">
      <t>カモク</t>
    </rPh>
    <phoneticPr fontId="1"/>
  </si>
  <si>
    <t>教養教育に関する科目</t>
    <rPh sb="0" eb="2">
      <t>キョウヨウ</t>
    </rPh>
    <rPh sb="2" eb="4">
      <t>キョウイク</t>
    </rPh>
    <rPh sb="5" eb="6">
      <t>カン</t>
    </rPh>
    <rPh sb="8" eb="10">
      <t>カモク</t>
    </rPh>
    <phoneticPr fontId="1"/>
  </si>
  <si>
    <t>プログラム基礎科目</t>
    <rPh sb="5" eb="7">
      <t>キソ</t>
    </rPh>
    <rPh sb="7" eb="9">
      <t>カモク</t>
    </rPh>
    <phoneticPr fontId="1"/>
  </si>
  <si>
    <t>プログラム中核科目</t>
    <rPh sb="5" eb="7">
      <t>チュウカク</t>
    </rPh>
    <rPh sb="7" eb="9">
      <t>カモク</t>
    </rPh>
    <phoneticPr fontId="1"/>
  </si>
  <si>
    <t>その他専門科目</t>
    <rPh sb="2" eb="3">
      <t>タ</t>
    </rPh>
    <rPh sb="3" eb="5">
      <t>センモン</t>
    </rPh>
    <rPh sb="5" eb="7">
      <t>カモク</t>
    </rPh>
    <phoneticPr fontId="1"/>
  </si>
  <si>
    <t>アカデミックスキル科目</t>
    <rPh sb="9" eb="11">
      <t>カモク</t>
    </rPh>
    <phoneticPr fontId="1"/>
  </si>
  <si>
    <t>外国語</t>
    <rPh sb="0" eb="3">
      <t>ガイコクゴ</t>
    </rPh>
    <phoneticPr fontId="1"/>
  </si>
  <si>
    <t>初修外国語</t>
    <rPh sb="0" eb="2">
      <t>ショシュウ</t>
    </rPh>
    <rPh sb="2" eb="5">
      <t>ガイコクゴ</t>
    </rPh>
    <phoneticPr fontId="1"/>
  </si>
  <si>
    <t>卒業論文</t>
    <rPh sb="0" eb="2">
      <t>ソツギョウ</t>
    </rPh>
    <rPh sb="2" eb="4">
      <t>ロンブン</t>
    </rPh>
    <phoneticPr fontId="1"/>
  </si>
  <si>
    <t>自由選択科目</t>
    <rPh sb="0" eb="2">
      <t>ジユウ</t>
    </rPh>
    <rPh sb="2" eb="4">
      <t>センタク</t>
    </rPh>
    <rPh sb="4" eb="6">
      <t>カモク</t>
    </rPh>
    <phoneticPr fontId="1"/>
  </si>
  <si>
    <t>合計</t>
    <rPh sb="0" eb="2">
      <t>ゴウケイ</t>
    </rPh>
    <phoneticPr fontId="1"/>
  </si>
  <si>
    <t>追加の外国語</t>
    <rPh sb="0" eb="2">
      <t>ツイカ</t>
    </rPh>
    <rPh sb="3" eb="6">
      <t>ガイコクゴ</t>
    </rPh>
    <phoneticPr fontId="1"/>
  </si>
  <si>
    <t>これまで修得した単位</t>
    <rPh sb="4" eb="6">
      <t>シュウトク</t>
    </rPh>
    <rPh sb="8" eb="10">
      <t>タンイ</t>
    </rPh>
    <phoneticPr fontId="1"/>
  </si>
  <si>
    <t>この卒業要件シートは，このシートの条件を満たしていれば，必ず卒業要件を満たすことを保証するものではありません．
学生便覧をよく読み，より細かい卒業要件を各自確認して下さい．</t>
    <rPh sb="68" eb="69">
      <t>コマ</t>
    </rPh>
    <rPh sb="71" eb="75">
      <t>ソツギョウヨウケン</t>
    </rPh>
    <rPh sb="76" eb="80">
      <t>カクジカクニン</t>
    </rPh>
    <rPh sb="82" eb="83">
      <t>クダ</t>
    </rPh>
    <phoneticPr fontId="1"/>
  </si>
  <si>
    <t>「スタディスキルズI」，「スタディスキルズII」，「スタディスキルズIII」，「データサイエンス総論I」各1単位，合計4単位が必修</t>
    <rPh sb="48" eb="50">
      <t>ソウロン</t>
    </rPh>
    <rPh sb="52" eb="53">
      <t>カク</t>
    </rPh>
    <rPh sb="54" eb="56">
      <t>タンイ</t>
    </rPh>
    <rPh sb="57" eb="59">
      <t>ゴウケイ</t>
    </rPh>
    <rPh sb="60" eb="62">
      <t>タンイ</t>
    </rPh>
    <rPh sb="63" eb="65">
      <t>ヒッシュウ</t>
    </rPh>
    <phoneticPr fontId="1"/>
  </si>
  <si>
    <t>「経済学入門」，「経営学入門」，「日本経済入門」，「人文社会科学入門」各2単位，合計8単位が必修</t>
    <rPh sb="1" eb="6">
      <t>ケイザイガクニュウモン</t>
    </rPh>
    <rPh sb="9" eb="14">
      <t>ケイエイガクニュウモン</t>
    </rPh>
    <rPh sb="17" eb="23">
      <t>ニホンケイザイニュウモン</t>
    </rPh>
    <rPh sb="26" eb="34">
      <t>ジンブンシャカイカガクニュウモン</t>
    </rPh>
    <rPh sb="35" eb="36">
      <t>カク</t>
    </rPh>
    <rPh sb="37" eb="39">
      <t>タンイ</t>
    </rPh>
    <rPh sb="40" eb="42">
      <t>ゴウケイ</t>
    </rPh>
    <rPh sb="43" eb="45">
      <t>タンイ</t>
    </rPh>
    <rPh sb="46" eb="48">
      <t>ヒッシュウ</t>
    </rPh>
    <phoneticPr fontId="1"/>
  </si>
  <si>
    <t>「アカデミック英語入門L」，「アカデミック英語入門R」各1単位，合計2単位が必修</t>
    <rPh sb="7" eb="11">
      <t>エイゴニュウモン</t>
    </rPh>
    <rPh sb="21" eb="25">
      <t>エイゴニュウモン</t>
    </rPh>
    <rPh sb="27" eb="28">
      <t>カク</t>
    </rPh>
    <rPh sb="29" eb="31">
      <t>タンイ</t>
    </rPh>
    <rPh sb="32" eb="34">
      <t>ゴウケイ</t>
    </rPh>
    <rPh sb="35" eb="37">
      <t>タンイ</t>
    </rPh>
    <rPh sb="38" eb="40">
      <t>ヒッシュウ</t>
    </rPh>
    <phoneticPr fontId="1"/>
  </si>
  <si>
    <t>初修外国語6単位が必修</t>
    <rPh sb="0" eb="5">
      <t>ショシュウガイコクゴ</t>
    </rPh>
    <rPh sb="6" eb="8">
      <t>タンイ</t>
    </rPh>
    <rPh sb="9" eb="11">
      <t>ヒッシュウ</t>
    </rPh>
    <phoneticPr fontId="1"/>
  </si>
  <si>
    <t>「卒業論文」8単位は必修</t>
    <rPh sb="1" eb="5">
      <t>ソツギョウロンブン</t>
    </rPh>
    <rPh sb="7" eb="9">
      <t>タンイ</t>
    </rPh>
    <rPh sb="10" eb="12">
      <t>ヒッシュウ</t>
    </rPh>
    <phoneticPr fontId="1"/>
  </si>
  <si>
    <t>↓</t>
    <phoneticPr fontId="1"/>
  </si>
  <si>
    <t>注  意</t>
    <rPh sb="0" eb="1">
      <t>チュウ</t>
    </rPh>
    <rPh sb="3" eb="4">
      <t>イ</t>
    </rPh>
    <phoneticPr fontId="1"/>
  </si>
  <si>
    <t>「統計入門」2単位が必修
基礎モジュール1つ及び中核モジュール1つを含む</t>
    <rPh sb="1" eb="5">
      <t>トウケイニュウモン</t>
    </rPh>
    <rPh sb="7" eb="9">
      <t>タンイ</t>
    </rPh>
    <rPh sb="10" eb="12">
      <t>ヒッシュウ</t>
    </rPh>
    <rPh sb="13" eb="15">
      <t>キソ</t>
    </rPh>
    <rPh sb="22" eb="23">
      <t>オヨ</t>
    </rPh>
    <rPh sb="24" eb="26">
      <t>チュウカク</t>
    </rPh>
    <rPh sb="34" eb="35">
      <t>フク</t>
    </rPh>
    <phoneticPr fontId="1"/>
  </si>
  <si>
    <t>「ライティングスキル」1単位が必修</t>
    <rPh sb="12" eb="14">
      <t>タンイ</t>
    </rPh>
    <rPh sb="15" eb="17">
      <t>ヒッシュウ</t>
    </rPh>
    <phoneticPr fontId="1"/>
  </si>
  <si>
    <t>アカデミックライティング</t>
    <phoneticPr fontId="1"/>
  </si>
  <si>
    <t>「課題解決スキルI」（2単位），「課題解決スキルII」（1単位）が必修
「課題演習」1科目及び「社会開放演習」1科目を含む12単位以上を修得</t>
    <rPh sb="1" eb="5">
      <t>カダイカイケツ</t>
    </rPh>
    <rPh sb="12" eb="14">
      <t>タンイ</t>
    </rPh>
    <rPh sb="17" eb="21">
      <t>カダイカイケツ</t>
    </rPh>
    <rPh sb="29" eb="31">
      <t>タンイ</t>
    </rPh>
    <rPh sb="33" eb="35">
      <t>ヒッシュウ</t>
    </rPh>
    <rPh sb="37" eb="41">
      <t>カダイエンシュウ</t>
    </rPh>
    <rPh sb="43" eb="46">
      <t>カモクオヨ</t>
    </rPh>
    <rPh sb="48" eb="50">
      <t>シャカイ</t>
    </rPh>
    <rPh sb="50" eb="52">
      <t>カイホウ</t>
    </rPh>
    <rPh sb="52" eb="54">
      <t>エンシュウ</t>
    </rPh>
    <rPh sb="56" eb="58">
      <t>カモク</t>
    </rPh>
    <rPh sb="59" eb="60">
      <t>フク</t>
    </rPh>
    <rPh sb="63" eb="65">
      <t>タンイ</t>
    </rPh>
    <rPh sb="65" eb="67">
      <t>イジョウ</t>
    </rPh>
    <rPh sb="68" eb="70">
      <t>シュウトク</t>
    </rPh>
    <phoneticPr fontId="1"/>
  </si>
  <si>
    <t>超過単位から</t>
    <rPh sb="0" eb="4">
      <t>チョウカタンイ</t>
    </rPh>
    <phoneticPr fontId="1"/>
  </si>
  <si>
    <t>それ以外</t>
    <rPh sb="2" eb="4">
      <t>イガイ</t>
    </rPh>
    <phoneticPr fontId="1"/>
  </si>
  <si>
    <t>→「超過単位から」の自由選択科目は自動計算される．</t>
    <phoneticPr fontId="1"/>
  </si>
  <si>
    <t>追加の外国語に算定</t>
  </si>
  <si>
    <t>→「追加の外国語」は自動計算される．
※英語と初修外国語の超過単位数</t>
  </si>
  <si>
    <t>※バグがあれば学務係にお知らせ下さい．</t>
    <rPh sb="7" eb="10">
      <t>ガクムカカリ</t>
    </rPh>
    <rPh sb="12" eb="13">
      <t>シ</t>
    </rPh>
    <rPh sb="15" eb="16">
      <t>クダ</t>
    </rPh>
    <phoneticPr fontId="1"/>
  </si>
  <si>
    <t>注意</t>
    <rPh sb="0" eb="2">
      <t>チュウイ</t>
    </rPh>
    <phoneticPr fontId="1"/>
  </si>
  <si>
    <t>・経済学プログラムと経営学プログラムでは，専門知識の体系的履修のための手引きとして使用してください。</t>
    <rPh sb="1" eb="4">
      <t>ケイザイガク</t>
    </rPh>
    <rPh sb="10" eb="13">
      <t>ケイエイガク</t>
    </rPh>
    <rPh sb="21" eb="23">
      <t>センモン</t>
    </rPh>
    <rPh sb="23" eb="25">
      <t>チシキ</t>
    </rPh>
    <rPh sb="26" eb="29">
      <t>タイケイテキ</t>
    </rPh>
    <rPh sb="29" eb="31">
      <t>リシュウ</t>
    </rPh>
    <rPh sb="35" eb="37">
      <t>テビ</t>
    </rPh>
    <rPh sb="41" eb="43">
      <t>シヨウ</t>
    </rPh>
    <phoneticPr fontId="1"/>
  </si>
  <si>
    <t>・学際日本学プログラムと地域リーダープログラムでは，卒業要件に関わります。</t>
    <phoneticPr fontId="1"/>
  </si>
  <si>
    <t>・履修要件については，各授業科目のシラバスも必ず確認してください。</t>
    <rPh sb="1" eb="3">
      <t>リシュウ</t>
    </rPh>
    <rPh sb="3" eb="5">
      <t>ヨウケン</t>
    </rPh>
    <rPh sb="11" eb="12">
      <t>カク</t>
    </rPh>
    <rPh sb="12" eb="14">
      <t>ジュギョウ</t>
    </rPh>
    <rPh sb="14" eb="16">
      <t>カモク</t>
    </rPh>
    <rPh sb="22" eb="23">
      <t>カナラ</t>
    </rPh>
    <rPh sb="24" eb="26">
      <t>カクニン</t>
    </rPh>
    <phoneticPr fontId="1"/>
  </si>
  <si>
    <t>・科目は開講されていても，経済科学部向けとしては「未開講」「休講」の扱いになっているものがあります。</t>
    <rPh sb="1" eb="3">
      <t>カモク</t>
    </rPh>
    <rPh sb="4" eb="6">
      <t>カイコウ</t>
    </rPh>
    <rPh sb="13" eb="18">
      <t>ケイザイカガクブ</t>
    </rPh>
    <rPh sb="18" eb="19">
      <t>ム</t>
    </rPh>
    <rPh sb="25" eb="28">
      <t>ミカイコウ</t>
    </rPh>
    <rPh sb="30" eb="32">
      <t>キュウコウ</t>
    </rPh>
    <rPh sb="34" eb="35">
      <t>アツカ</t>
    </rPh>
    <phoneticPr fontId="1"/>
  </si>
  <si>
    <t>(1)基礎モジュール</t>
    <phoneticPr fontId="1"/>
  </si>
  <si>
    <t>モジュール名</t>
  </si>
  <si>
    <t>授業科目</t>
  </si>
  <si>
    <t>モジュール修了条件</t>
  </si>
  <si>
    <t>分野</t>
    <rPh sb="0" eb="2">
      <t>ブンヤ</t>
    </rPh>
    <phoneticPr fontId="1"/>
  </si>
  <si>
    <t>備考(履修要件など)</t>
    <rPh sb="0" eb="2">
      <t>ビコウ</t>
    </rPh>
    <rPh sb="3" eb="5">
      <t>リシュウ</t>
    </rPh>
    <rPh sb="5" eb="7">
      <t>ヨウケン</t>
    </rPh>
    <phoneticPr fontId="1"/>
  </si>
  <si>
    <t>経済学基礎モジュール</t>
    <phoneticPr fontId="1"/>
  </si>
  <si>
    <t>入門ミクロ経済学</t>
    <phoneticPr fontId="1"/>
  </si>
  <si>
    <t>全ての授業科目の単位修得</t>
    <phoneticPr fontId="1"/>
  </si>
  <si>
    <t>経済学</t>
    <phoneticPr fontId="1"/>
  </si>
  <si>
    <t>入門マクロ経済学</t>
  </si>
  <si>
    <t>入門社会経済学</t>
  </si>
  <si>
    <t>企業経営・会計基礎モジュール</t>
    <phoneticPr fontId="1"/>
  </si>
  <si>
    <t>経営学概論Ⅰ</t>
    <phoneticPr fontId="1"/>
  </si>
  <si>
    <t>経営学・会計学</t>
    <rPh sb="0" eb="3">
      <t>ケイエイガク</t>
    </rPh>
    <rPh sb="4" eb="7">
      <t>カイケイガク</t>
    </rPh>
    <phoneticPr fontId="1"/>
  </si>
  <si>
    <t>経営学概論Ⅱ</t>
    <phoneticPr fontId="1"/>
  </si>
  <si>
    <t>会計学概論Ⅰ</t>
  </si>
  <si>
    <t>会計学概論Ⅱ</t>
  </si>
  <si>
    <t>Introduction to Interdisciplinary
Japanese Studies</t>
    <phoneticPr fontId="1"/>
  </si>
  <si>
    <t>Introduction to Interdisciplinary Japanese Studiesを含む４科目の単位修得</t>
    <phoneticPr fontId="1"/>
  </si>
  <si>
    <t>日本学</t>
    <rPh sb="0" eb="3">
      <t>ニホンガク</t>
    </rPh>
    <phoneticPr fontId="1"/>
  </si>
  <si>
    <t>文化社会論基礎</t>
  </si>
  <si>
    <t>映像社会論基礎</t>
  </si>
  <si>
    <t>経済社会論基礎</t>
  </si>
  <si>
    <t>文字文化史と表現</t>
  </si>
  <si>
    <t>心理学基礎モジュール</t>
    <phoneticPr fontId="1"/>
  </si>
  <si>
    <t>心理学概論Ａ</t>
    <phoneticPr fontId="1"/>
  </si>
  <si>
    <t>全ての授業科目の単位修得</t>
  </si>
  <si>
    <t>心理学</t>
    <rPh sb="0" eb="3">
      <t>シンリガク</t>
    </rPh>
    <phoneticPr fontId="1"/>
  </si>
  <si>
    <t>初年次に心理学の入門的科目を履修済みであることが望ましい。</t>
    <phoneticPr fontId="1"/>
  </si>
  <si>
    <t>心理学概論Ｂ</t>
  </si>
  <si>
    <t>心理学研究法</t>
  </si>
  <si>
    <t>心理学統計法</t>
  </si>
  <si>
    <t>人間学基礎モジュール</t>
    <phoneticPr fontId="1"/>
  </si>
  <si>
    <t>人間学研究法Ａ</t>
    <phoneticPr fontId="1"/>
  </si>
  <si>
    <t>人間学研究法Ａおよび人間学研究法Ｂを含む４科目の単位修得</t>
  </si>
  <si>
    <t>人間学</t>
    <rPh sb="0" eb="3">
      <t>ニンゲンガク</t>
    </rPh>
    <phoneticPr fontId="1"/>
  </si>
  <si>
    <t>人間学研究法Ｂ</t>
  </si>
  <si>
    <t>哲学概説</t>
  </si>
  <si>
    <t>人間学概説</t>
  </si>
  <si>
    <t>⻄洋哲学史概説</t>
  </si>
  <si>
    <t>宗教学概説</t>
  </si>
  <si>
    <t>芸術学概説Ａ</t>
  </si>
  <si>
    <t>芸術学概説Ｂ</t>
  </si>
  <si>
    <t>歴史学基礎モジュール</t>
    <phoneticPr fontId="1"/>
  </si>
  <si>
    <t>史学概説</t>
    <phoneticPr fontId="1"/>
  </si>
  <si>
    <t>史学</t>
    <rPh sb="0" eb="2">
      <t>シガク</t>
    </rPh>
    <phoneticPr fontId="1"/>
  </si>
  <si>
    <t>日本史概説</t>
  </si>
  <si>
    <t>アジア史概説</t>
  </si>
  <si>
    <t>⻄洋史概説</t>
  </si>
  <si>
    <t>地域資料論基礎モジュール</t>
    <phoneticPr fontId="1"/>
  </si>
  <si>
    <t>文化人類学概説</t>
    <phoneticPr fontId="1"/>
  </si>
  <si>
    <t>３科目の単位修得</t>
    <phoneticPr fontId="1"/>
  </si>
  <si>
    <t>人文地理学・文化人類学・⺠俗学</t>
    <phoneticPr fontId="1"/>
  </si>
  <si>
    <t>⺠俗学概説</t>
  </si>
  <si>
    <t>地誌学概説</t>
  </si>
  <si>
    <t>地理学概説</t>
  </si>
  <si>
    <t>考古学概説</t>
  </si>
  <si>
    <t>芸能論概説</t>
  </si>
  <si>
    <t>社会学基礎モジュール</t>
    <phoneticPr fontId="1"/>
  </si>
  <si>
    <t>社会学概説</t>
    <phoneticPr fontId="1"/>
  </si>
  <si>
    <t>社会学</t>
    <rPh sb="0" eb="3">
      <t>シャカイガク</t>
    </rPh>
    <phoneticPr fontId="1"/>
  </si>
  <si>
    <t>社会調査概説</t>
  </si>
  <si>
    <t>文化人類学概説</t>
  </si>
  <si>
    <t>メディア論基礎モジュール</t>
  </si>
  <si>
    <t>メディア社会文化論概説Ａ</t>
    <phoneticPr fontId="1"/>
  </si>
  <si>
    <t>６単位分の授業科目の単位修得</t>
    <phoneticPr fontId="1"/>
  </si>
  <si>
    <t>情報・社会学</t>
    <phoneticPr fontId="1"/>
  </si>
  <si>
    <t>メディア社会文化論概説Ｂ</t>
    <phoneticPr fontId="1"/>
  </si>
  <si>
    <t>メディア論実習Ａ</t>
  </si>
  <si>
    <t>メディア論実習Ｂ</t>
  </si>
  <si>
    <t>メディア論実習Ｃ</t>
  </si>
  <si>
    <t>メディア論実習Ｄ</t>
  </si>
  <si>
    <t>博物館学基礎モジュール</t>
    <phoneticPr fontId="1"/>
  </si>
  <si>
    <t>博物館概論</t>
    <phoneticPr fontId="1"/>
  </si>
  <si>
    <t>博物館学</t>
    <phoneticPr fontId="1"/>
  </si>
  <si>
    <t>博物館教育論</t>
  </si>
  <si>
    <t>博物館情報・メディア論</t>
  </si>
  <si>
    <t>言語学基礎モジュール</t>
    <phoneticPr fontId="1"/>
  </si>
  <si>
    <t>言語学概説Ａ</t>
    <phoneticPr fontId="1"/>
  </si>
  <si>
    <t>言語学</t>
    <phoneticPr fontId="1"/>
  </si>
  <si>
    <t>言語学概説Ｂ</t>
  </si>
  <si>
    <t>古典語Ａ</t>
  </si>
  <si>
    <t>日本語学概説Ａ</t>
    <phoneticPr fontId="1"/>
  </si>
  <si>
    <t>日本語学概説Ｂ</t>
  </si>
  <si>
    <t>英米言語概説Ａ</t>
  </si>
  <si>
    <t>英米言語概説Ｂ</t>
  </si>
  <si>
    <t>日本語学・日本文学基礎モジュール</t>
    <phoneticPr fontId="1"/>
  </si>
  <si>
    <t>言語学・文学</t>
    <rPh sb="5" eb="6">
      <t>ガク</t>
    </rPh>
    <phoneticPr fontId="1"/>
  </si>
  <si>
    <t>日本語学概説Ｂ</t>
    <phoneticPr fontId="1"/>
  </si>
  <si>
    <t>日本文学概説Ａ</t>
  </si>
  <si>
    <t>日本文学概説Ｂ</t>
  </si>
  <si>
    <t>日本文学概説Ｃ</t>
  </si>
  <si>
    <t>中国言語文化学基礎モジュール</t>
  </si>
  <si>
    <t>アジア言語文化概説Ａ</t>
    <phoneticPr fontId="1"/>
  </si>
  <si>
    <t>文学・言語学</t>
    <rPh sb="5" eb="6">
      <t>ガク</t>
    </rPh>
    <phoneticPr fontId="1"/>
  </si>
  <si>
    <t>初修中国語8単位以上を取得ないし認定済みであるか，モジュール受講中に取得ないし認定予定であることが望ましい。</t>
    <phoneticPr fontId="1"/>
  </si>
  <si>
    <t>アジア言語文化概説Ｂ</t>
    <phoneticPr fontId="1"/>
  </si>
  <si>
    <t>アジア言語文化概説Ｃ</t>
  </si>
  <si>
    <t>朝鮮言語文化学基礎モジュール</t>
    <phoneticPr fontId="1"/>
  </si>
  <si>
    <t>アジア言語文化研究法Ａ</t>
    <phoneticPr fontId="1"/>
  </si>
  <si>
    <t>初修朝鮮語8単位以上を取得ないし認定済みであるか，モジュール受講中に取得ないし認定予定であることが望ましい。</t>
    <phoneticPr fontId="1"/>
  </si>
  <si>
    <t>アジア言語文化研究法Ｂ</t>
    <phoneticPr fontId="1"/>
  </si>
  <si>
    <t>東アジア言語文化学基礎モジュール</t>
  </si>
  <si>
    <t>中国語オプショナルＡ</t>
    <phoneticPr fontId="1"/>
  </si>
  <si>
    <t>初修中国語または初修朝鮮語8単位以上を取得ないし認定済みであるか，取得ないし認定予定であることが望ましい。</t>
    <phoneticPr fontId="1"/>
  </si>
  <si>
    <t>アジア言語文化概説Ａ</t>
  </si>
  <si>
    <t>アジア言語文化概説Ｂ</t>
  </si>
  <si>
    <t>アジア言語文化研究法Ａ</t>
  </si>
  <si>
    <t>アジア言語文化研究法Ｂ</t>
  </si>
  <si>
    <t>英語・英米文化学基礎モジュール</t>
    <phoneticPr fontId="1"/>
  </si>
  <si>
    <t>西洋言語概説</t>
    <phoneticPr fontId="1"/>
  </si>
  <si>
    <t>英米言語概説Ａ</t>
    <phoneticPr fontId="1"/>
  </si>
  <si>
    <t>英米言語概説Ｂ</t>
    <phoneticPr fontId="1"/>
  </si>
  <si>
    <t>西洋文化概説</t>
  </si>
  <si>
    <t>英米文化概説Ａ</t>
    <phoneticPr fontId="1"/>
  </si>
  <si>
    <t>英米文化概説Ｂ</t>
    <phoneticPr fontId="1"/>
  </si>
  <si>
    <t>ドイツ言語文化学基礎モジュール</t>
  </si>
  <si>
    <t>文学・言語学</t>
    <phoneticPr fontId="1"/>
  </si>
  <si>
    <t>初修ドイツ語8単位以上を取得ないし認定済みであるか，モジュール受講中に取得ないし認定予定であることが望ましい。</t>
    <phoneticPr fontId="1"/>
  </si>
  <si>
    <t>西洋文化概説</t>
    <phoneticPr fontId="1"/>
  </si>
  <si>
    <t>ドイツ言語文化概説Ａ</t>
    <phoneticPr fontId="1"/>
  </si>
  <si>
    <t>ドイツ言語文化概説Ｂ</t>
    <phoneticPr fontId="1"/>
  </si>
  <si>
    <t>フランス言語文化学基礎モジュール</t>
  </si>
  <si>
    <t>文学・言語学</t>
  </si>
  <si>
    <t>初修フランス語8単位以上を取得ないし認定済みであるか，モジュール受講中に取得ないし認定予定であることが望ましい。</t>
    <phoneticPr fontId="1"/>
  </si>
  <si>
    <t>フランス言語文化概説Ａ</t>
    <phoneticPr fontId="1"/>
  </si>
  <si>
    <t>フランス言語文化概説Ｂ</t>
    <phoneticPr fontId="1"/>
  </si>
  <si>
    <t>ロシア言語文化学基礎モジュール</t>
  </si>
  <si>
    <t>初修ロシア語8単位以上を取得ないし認定済みであるか，モジュール受講中に取得ないし認定予定であることが望ましい。</t>
    <phoneticPr fontId="1"/>
  </si>
  <si>
    <t>ロシア言語文化概説Ａ</t>
    <phoneticPr fontId="1"/>
  </si>
  <si>
    <t>ロシア言語文化概説Ｂ</t>
    <phoneticPr fontId="1"/>
  </si>
  <si>
    <t>法律学基礎モジュール</t>
  </si>
  <si>
    <t>人文社会科学入門（法学）</t>
    <phoneticPr fontId="1"/>
  </si>
  <si>
    <t>法律学</t>
    <phoneticPr fontId="1"/>
  </si>
  <si>
    <t>リーガル・システム</t>
  </si>
  <si>
    <t>憲法Ⅰ</t>
  </si>
  <si>
    <t>民法Ⅰ</t>
  </si>
  <si>
    <t>刑法Ⅰ</t>
  </si>
  <si>
    <t>(2)中核モジュール</t>
    <rPh sb="3" eb="5">
      <t>チュウカク</t>
    </rPh>
    <phoneticPr fontId="1"/>
  </si>
  <si>
    <t>経済数理モジュール</t>
    <phoneticPr fontId="1"/>
  </si>
  <si>
    <t>経済数学Ⅰ</t>
    <phoneticPr fontId="1"/>
  </si>
  <si>
    <t>経済数学Ⅱ</t>
  </si>
  <si>
    <t>ゲーム理論</t>
  </si>
  <si>
    <t>理論経済学
モジュール</t>
    <phoneticPr fontId="1"/>
  </si>
  <si>
    <t>ミクロ経済学Ⅰ</t>
    <phoneticPr fontId="1"/>
  </si>
  <si>
    <t>経済学</t>
    <rPh sb="0" eb="3">
      <t>ケイザイガク</t>
    </rPh>
    <phoneticPr fontId="1"/>
  </si>
  <si>
    <t>ミクロ経済学Ⅱ</t>
  </si>
  <si>
    <t>マクロ経済学Ⅰ</t>
  </si>
  <si>
    <t>マクロ経済学Ⅱ</t>
  </si>
  <si>
    <t>実証経済学モジュール</t>
    <phoneticPr fontId="1"/>
  </si>
  <si>
    <t>統計入門</t>
    <phoneticPr fontId="1"/>
  </si>
  <si>
    <t>全ての授業科目の単位修得</t>
    <rPh sb="0" eb="1">
      <t>スベ</t>
    </rPh>
    <rPh sb="3" eb="5">
      <t>ジュギョウ</t>
    </rPh>
    <rPh sb="5" eb="7">
      <t>カモク</t>
    </rPh>
    <rPh sb="8" eb="10">
      <t>タンイ</t>
    </rPh>
    <rPh sb="10" eb="12">
      <t>シュウトク</t>
    </rPh>
    <phoneticPr fontId="1"/>
  </si>
  <si>
    <t>計量経済学Ⅰ</t>
  </si>
  <si>
    <t>計量経済学Ⅱ</t>
  </si>
  <si>
    <t>組織の経済学モジュール</t>
    <phoneticPr fontId="1"/>
  </si>
  <si>
    <t>組織の経済学Ⅰ</t>
    <phoneticPr fontId="1"/>
  </si>
  <si>
    <t>経済学</t>
  </si>
  <si>
    <t>組織の経済学Ⅱ</t>
  </si>
  <si>
    <t>市場と組織の理論</t>
  </si>
  <si>
    <t>国際経済学モジュール</t>
    <phoneticPr fontId="1"/>
  </si>
  <si>
    <t>ミクロ経済学Ⅱ</t>
    <phoneticPr fontId="1"/>
  </si>
  <si>
    <t>国際貿易論</t>
  </si>
  <si>
    <t>国際マクロ経済学Ⅰ</t>
  </si>
  <si>
    <t>国際マクロ経済学Ⅱ</t>
  </si>
  <si>
    <t>環境経済モジュール</t>
  </si>
  <si>
    <t>環境経済システム論Ⅰ</t>
  </si>
  <si>
    <t>環境経済システム論Ⅱ</t>
  </si>
  <si>
    <t>金融モジュール</t>
    <phoneticPr fontId="1"/>
  </si>
  <si>
    <t>マクロ経済学Ⅰ</t>
    <phoneticPr fontId="1"/>
  </si>
  <si>
    <t>金融論Ⅰ</t>
  </si>
  <si>
    <t>金融論Ⅱ</t>
  </si>
  <si>
    <t>財政モジュール</t>
    <phoneticPr fontId="1"/>
  </si>
  <si>
    <t>行財政入門</t>
    <phoneticPr fontId="1"/>
  </si>
  <si>
    <t xml:space="preserve">
</t>
    <phoneticPr fontId="1"/>
  </si>
  <si>
    <t>財政学Ⅰ</t>
  </si>
  <si>
    <t>財政学Ⅱ</t>
  </si>
  <si>
    <t>公共経済学Ⅰ</t>
  </si>
  <si>
    <t>地方財政制度論</t>
  </si>
  <si>
    <t>社会思想史</t>
    <phoneticPr fontId="1"/>
  </si>
  <si>
    <t>欧米経済論モジュール</t>
    <phoneticPr fontId="1"/>
  </si>
  <si>
    <t>アメリカ経済論Ⅰ</t>
    <phoneticPr fontId="1"/>
  </si>
  <si>
    <t>アメリカ経済論Ⅱ</t>
  </si>
  <si>
    <t>EU 経済論</t>
  </si>
  <si>
    <t>ロシア経済論</t>
  </si>
  <si>
    <t>比較経済体制論</t>
  </si>
  <si>
    <t>アジア・開発途上国経済論モジュール</t>
  </si>
  <si>
    <t>アジア経済論Ⅰ</t>
    <phoneticPr fontId="1"/>
  </si>
  <si>
    <t>アジア経済論Ⅱ</t>
  </si>
  <si>
    <t>開発途上国経済論</t>
  </si>
  <si>
    <t>企業経営中核モジュール</t>
  </si>
  <si>
    <t>経営組織論Ⅰ</t>
    <phoneticPr fontId="1"/>
  </si>
  <si>
    <t>経営学</t>
  </si>
  <si>
    <t>人的資源管理論Ⅰ</t>
  </si>
  <si>
    <t>経営戦略論Ⅰ</t>
  </si>
  <si>
    <t>マーケティング論Ⅰ</t>
  </si>
  <si>
    <t>会計税務中核モジュール</t>
  </si>
  <si>
    <t>財務会計論Ⅰ</t>
    <phoneticPr fontId="1"/>
  </si>
  <si>
    <t>会計学・税法</t>
    <phoneticPr fontId="1"/>
  </si>
  <si>
    <t>財務会計論Ⅱ</t>
    <phoneticPr fontId="1"/>
  </si>
  <si>
    <t>管理会計論Ⅰ</t>
  </si>
  <si>
    <t>租税理論Ⅰ</t>
  </si>
  <si>
    <t>４科目の単位修得</t>
    <phoneticPr fontId="1"/>
  </si>
  <si>
    <t>政治学</t>
    <phoneticPr fontId="1"/>
  </si>
  <si>
    <t>アニメーション研究モジュール</t>
  </si>
  <si>
    <t>芸術学</t>
    <phoneticPr fontId="1"/>
  </si>
  <si>
    <t>Anime History</t>
  </si>
  <si>
    <t>視覚社会論</t>
  </si>
  <si>
    <t>伝統文化論</t>
  </si>
  <si>
    <t>アートマネジメント</t>
  </si>
  <si>
    <t>比較文化論モジュール</t>
    <phoneticPr fontId="1"/>
  </si>
  <si>
    <t>思想史・文学</t>
    <rPh sb="5" eb="6">
      <t>ガク</t>
    </rPh>
    <phoneticPr fontId="1"/>
  </si>
  <si>
    <t>比較宗教論</t>
  </si>
  <si>
    <t>表象文化論</t>
  </si>
  <si>
    <t>日本社会とジェンダー研究モジュール</t>
    <phoneticPr fontId="1"/>
  </si>
  <si>
    <t>社会学</t>
    <rPh sb="0" eb="2">
      <t>シャカイ</t>
    </rPh>
    <rPh sb="2" eb="3">
      <t>ガク</t>
    </rPh>
    <phoneticPr fontId="1"/>
  </si>
  <si>
    <t>家族社会学</t>
  </si>
  <si>
    <t>ジェンダー論</t>
  </si>
  <si>
    <t>市⺠法モジュール</t>
    <phoneticPr fontId="1"/>
  </si>
  <si>
    <t>法律学</t>
    <rPh sb="0" eb="3">
      <t>ホウリツガク</t>
    </rPh>
    <phoneticPr fontId="1"/>
  </si>
  <si>
    <t>⺠法Ⅰ</t>
  </si>
  <si>
    <t>⺠法Ⅱ</t>
  </si>
  <si>
    <t>⺠法Ⅲ</t>
  </si>
  <si>
    <t>(3)大学院接続モジュール</t>
    <rPh sb="3" eb="6">
      <t>ダイガクイン</t>
    </rPh>
    <rPh sb="6" eb="8">
      <t>セツゾク</t>
    </rPh>
    <phoneticPr fontId="1"/>
  </si>
  <si>
    <t>会計税務大学院接続モジュール</t>
  </si>
  <si>
    <t>租税理論Ⅱ</t>
    <phoneticPr fontId="1"/>
  </si>
  <si>
    <t>税法</t>
    <phoneticPr fontId="1"/>
  </si>
  <si>
    <t>経営税務論Ⅰ</t>
  </si>
  <si>
    <t>経営税務論Ⅱ</t>
  </si>
  <si>
    <t>モジュール一覧を参照</t>
    <rPh sb="5" eb="7">
      <t>イチラン</t>
    </rPh>
    <phoneticPr fontId="1"/>
  </si>
  <si>
    <t>労働経済モジュール</t>
    <rPh sb="0" eb="2">
      <t>ロウドウ</t>
    </rPh>
    <rPh sb="2" eb="4">
      <t>ケイザイ</t>
    </rPh>
    <phoneticPr fontId="1"/>
  </si>
  <si>
    <t>マクロ経済学Ⅰ</t>
    <rPh sb="3" eb="6">
      <t>ケイザイガク</t>
    </rPh>
    <phoneticPr fontId="1"/>
  </si>
  <si>
    <t>労働経済学Ⅰ</t>
    <rPh sb="0" eb="2">
      <t>ロウドウ</t>
    </rPh>
    <rPh sb="2" eb="5">
      <t>ケイザイガク</t>
    </rPh>
    <phoneticPr fontId="1"/>
  </si>
  <si>
    <t>労働経済学Ⅱ</t>
    <rPh sb="0" eb="2">
      <t>ロウドウ</t>
    </rPh>
    <rPh sb="2" eb="5">
      <t>ケイザイガク</t>
    </rPh>
    <phoneticPr fontId="1"/>
  </si>
  <si>
    <t>経済史モジュール</t>
    <phoneticPr fontId="1"/>
  </si>
  <si>
    <t>世界経済史</t>
    <rPh sb="0" eb="2">
      <t>セカイ</t>
    </rPh>
    <rPh sb="2" eb="4">
      <t>ケイザイ</t>
    </rPh>
    <rPh sb="4" eb="5">
      <t>シ</t>
    </rPh>
    <phoneticPr fontId="1"/>
  </si>
  <si>
    <t>日本社会経済史</t>
    <rPh sb="0" eb="2">
      <t>ニホン</t>
    </rPh>
    <rPh sb="2" eb="4">
      <t>シャカイ</t>
    </rPh>
    <rPh sb="4" eb="6">
      <t>ケイザイ</t>
    </rPh>
    <rPh sb="6" eb="7">
      <t>シ</t>
    </rPh>
    <phoneticPr fontId="1"/>
  </si>
  <si>
    <t>政治経済論基礎</t>
    <rPh sb="2" eb="4">
      <t>ケイザイ</t>
    </rPh>
    <phoneticPr fontId="1"/>
  </si>
  <si>
    <t>朝鮮語オプショナルA</t>
    <phoneticPr fontId="1"/>
  </si>
  <si>
    <t>アジア言語文化概説Ｃの単位修得に加え，(A)中国語８単位履修者は朝鮮語オプショナルA，アジア言語文化概説Ａ，アジア言語文化概説Ｂの３科目を，(B)朝鮮語８単位履修者は中国語オプショナルA，アジア言語文化研究法Ａ，アジア言語文化研究法Ｂの３科目を単位修得</t>
    <rPh sb="28" eb="30">
      <t>リシュウ</t>
    </rPh>
    <rPh sb="79" eb="81">
      <t>リシュウ</t>
    </rPh>
    <phoneticPr fontId="1"/>
  </si>
  <si>
    <t>日本政治外交史Ⅰ</t>
    <phoneticPr fontId="1"/>
  </si>
  <si>
    <t>日本政治外交史Ⅱ</t>
    <phoneticPr fontId="1"/>
  </si>
  <si>
    <t>政治学Ⅰ</t>
    <rPh sb="0" eb="3">
      <t>セイジガク</t>
    </rPh>
    <phoneticPr fontId="1"/>
  </si>
  <si>
    <t>政治学Ⅱ</t>
    <rPh sb="0" eb="3">
      <t>セイジガク</t>
    </rPh>
    <phoneticPr fontId="1"/>
  </si>
  <si>
    <t>Politics in Contemporary Japan,Basic</t>
    <phoneticPr fontId="1"/>
  </si>
  <si>
    <t>Introduction to Japanese Politics and
Diplomacy,Basic</t>
    <phoneticPr fontId="1"/>
  </si>
  <si>
    <t>日本政治モジュール</t>
    <phoneticPr fontId="1"/>
  </si>
  <si>
    <t>共修日本学主題講義(Japanese Studies in
Global Context)</t>
    <rPh sb="0" eb="2">
      <t>キョウシュウ</t>
    </rPh>
    <rPh sb="2" eb="5">
      <t>ニホンガク</t>
    </rPh>
    <rPh sb="5" eb="7">
      <t>シュダイ</t>
    </rPh>
    <rPh sb="7" eb="9">
      <t>コウギ</t>
    </rPh>
    <phoneticPr fontId="1"/>
  </si>
  <si>
    <t>Anime History 及び視覚社会論を含む４科目の単位修得</t>
    <rPh sb="14" eb="15">
      <t>オヨ</t>
    </rPh>
    <rPh sb="16" eb="18">
      <t>シカク</t>
    </rPh>
    <rPh sb="18" eb="20">
      <t>シャカイ</t>
    </rPh>
    <rPh sb="20" eb="21">
      <t>ロン</t>
    </rPh>
    <rPh sb="22" eb="23">
      <t>フク</t>
    </rPh>
    <phoneticPr fontId="1"/>
  </si>
  <si>
    <t>世界経済史</t>
    <phoneticPr fontId="1"/>
  </si>
  <si>
    <t>セクシャリティ・スタディーズ</t>
    <phoneticPr fontId="1"/>
  </si>
  <si>
    <t>実践学修科目</t>
    <rPh sb="0" eb="2">
      <t>ジッセン</t>
    </rPh>
    <rPh sb="2" eb="4">
      <t>ガクシュウ</t>
    </rPh>
    <rPh sb="4" eb="6">
      <t>カモク</t>
    </rPh>
    <phoneticPr fontId="1"/>
  </si>
  <si>
    <t xml:space="preserve">日本学基礎モジュール
</t>
    <rPh sb="0" eb="2">
      <t>ニホン</t>
    </rPh>
    <rPh sb="2" eb="3">
      <t>ガク</t>
    </rPh>
    <rPh sb="3" eb="5">
      <t>キソ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</si>
</sst>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b/>
      <sz val="10"/>
      <name val="ＭＳ Ｐゴシック"/>
      <family val="3"/>
      <charset val="128"/>
      <scheme val="minor"/>
    </font>
    <font>
      <sz val="6"/>
      <name val="游ゴシック"/>
      <family val="3"/>
      <charset val="128"/>
    </font>
    <font>
      <sz val="8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599963377788628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8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hair">
        <color auto="1"/>
      </top>
      <bottom style="thin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double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ck">
        <color indexed="64"/>
      </right>
      <top style="hair">
        <color indexed="64"/>
      </top>
      <bottom/>
      <diagonal/>
    </border>
    <border>
      <left style="medium">
        <color indexed="64"/>
      </left>
      <right style="thick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hair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hair">
        <color auto="1"/>
      </top>
      <bottom/>
      <diagonal/>
    </border>
    <border>
      <left style="thick">
        <color indexed="64"/>
      </left>
      <right style="thick">
        <color indexed="64"/>
      </right>
      <top style="hair">
        <color auto="1"/>
      </top>
      <bottom style="thin">
        <color auto="1"/>
      </bottom>
      <diagonal/>
    </border>
    <border>
      <left style="thick">
        <color indexed="64"/>
      </left>
      <right style="thick">
        <color indexed="64"/>
      </right>
      <top/>
      <bottom style="hair">
        <color auto="1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 diagonalUp="1"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ck">
        <color indexed="64"/>
      </left>
      <right style="thick">
        <color indexed="64"/>
      </right>
      <top/>
      <bottom style="thin">
        <color auto="1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 style="thick">
        <color indexed="64"/>
      </right>
      <top style="double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double">
        <color indexed="64"/>
      </bottom>
      <diagonal style="thin">
        <color indexed="64"/>
      </diagonal>
    </border>
  </borders>
  <cellStyleXfs count="2"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189">
    <xf numFmtId="0" fontId="0" fillId="0" borderId="0" xfId="0">
      <alignment vertical="center"/>
    </xf>
    <xf numFmtId="0" fontId="0" fillId="0" borderId="10" xfId="0" applyBorder="1">
      <alignment vertical="center"/>
    </xf>
    <xf numFmtId="0" fontId="6" fillId="0" borderId="0" xfId="0" applyFont="1">
      <alignment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1" xfId="0" applyFont="1" applyBorder="1" applyAlignment="1">
      <alignment horizontal="right" vertical="center"/>
    </xf>
    <xf numFmtId="0" fontId="6" fillId="0" borderId="12" xfId="0" applyFont="1" applyBorder="1" applyAlignment="1">
      <alignment horizontal="right" vertical="center"/>
    </xf>
    <xf numFmtId="0" fontId="6" fillId="0" borderId="21" xfId="0" applyFont="1" applyBorder="1" applyAlignment="1">
      <alignment horizontal="right" vertical="center"/>
    </xf>
    <xf numFmtId="0" fontId="6" fillId="0" borderId="13" xfId="0" applyFont="1" applyBorder="1" applyAlignment="1">
      <alignment horizontal="right" vertical="center"/>
    </xf>
    <xf numFmtId="0" fontId="6" fillId="0" borderId="29" xfId="0" applyFont="1" applyBorder="1" applyAlignment="1">
      <alignment horizontal="right" vertical="center"/>
    </xf>
    <xf numFmtId="0" fontId="6" fillId="0" borderId="33" xfId="0" applyFont="1" applyBorder="1" applyAlignment="1">
      <alignment horizontal="right" vertical="center"/>
    </xf>
    <xf numFmtId="0" fontId="6" fillId="0" borderId="32" xfId="0" applyFont="1" applyBorder="1" applyAlignment="1">
      <alignment horizontal="right" vertical="center"/>
    </xf>
    <xf numFmtId="0" fontId="8" fillId="0" borderId="10" xfId="0" applyFont="1" applyBorder="1" applyAlignment="1">
      <alignment horizontal="right" vertical="center"/>
    </xf>
    <xf numFmtId="0" fontId="8" fillId="0" borderId="11" xfId="0" applyFont="1" applyBorder="1" applyAlignment="1">
      <alignment horizontal="right" vertical="center"/>
    </xf>
    <xf numFmtId="0" fontId="8" fillId="0" borderId="12" xfId="0" applyFont="1" applyBorder="1" applyAlignment="1">
      <alignment horizontal="right" vertical="center"/>
    </xf>
    <xf numFmtId="0" fontId="8" fillId="0" borderId="21" xfId="0" applyFont="1" applyBorder="1" applyAlignment="1">
      <alignment horizontal="right" vertical="center"/>
    </xf>
    <xf numFmtId="0" fontId="8" fillId="0" borderId="13" xfId="0" applyFont="1" applyBorder="1" applyAlignment="1">
      <alignment horizontal="right" vertical="center"/>
    </xf>
    <xf numFmtId="0" fontId="8" fillId="0" borderId="29" xfId="0" applyFont="1" applyBorder="1" applyAlignment="1">
      <alignment horizontal="right" vertical="center"/>
    </xf>
    <xf numFmtId="0" fontId="8" fillId="0" borderId="33" xfId="0" applyFont="1" applyBorder="1" applyAlignment="1">
      <alignment horizontal="right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indent="1"/>
    </xf>
    <xf numFmtId="0" fontId="7" fillId="0" borderId="0" xfId="0" applyFont="1">
      <alignment vertical="center"/>
    </xf>
    <xf numFmtId="0" fontId="6" fillId="0" borderId="0" xfId="0" applyFont="1" applyAlignment="1">
      <alignment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25" xfId="0" applyFont="1" applyBorder="1" applyAlignment="1">
      <alignment horizontal="left" vertical="center" wrapText="1"/>
    </xf>
    <xf numFmtId="0" fontId="4" fillId="0" borderId="30" xfId="0" applyFont="1" applyBorder="1">
      <alignment vertical="center"/>
    </xf>
    <xf numFmtId="0" fontId="6" fillId="0" borderId="44" xfId="0" applyFont="1" applyBorder="1" applyAlignment="1">
      <alignment horizontal="right" vertical="center"/>
    </xf>
    <xf numFmtId="0" fontId="6" fillId="0" borderId="45" xfId="0" applyFont="1" applyBorder="1" applyAlignment="1">
      <alignment horizontal="right" vertical="center"/>
    </xf>
    <xf numFmtId="0" fontId="9" fillId="0" borderId="21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right" vertical="center"/>
    </xf>
    <xf numFmtId="0" fontId="9" fillId="0" borderId="13" xfId="0" applyFont="1" applyBorder="1" applyAlignment="1">
      <alignment horizontal="center" vertical="center" wrapText="1"/>
    </xf>
    <xf numFmtId="0" fontId="6" fillId="7" borderId="9" xfId="0" applyFont="1" applyFill="1" applyBorder="1" applyAlignment="1">
      <alignment horizontal="left" vertical="center" wrapText="1"/>
    </xf>
    <xf numFmtId="0" fontId="6" fillId="0" borderId="41" xfId="0" applyFont="1" applyBorder="1" applyAlignment="1">
      <alignment horizontal="right" vertical="center"/>
    </xf>
    <xf numFmtId="0" fontId="10" fillId="0" borderId="29" xfId="0" applyFont="1" applyBorder="1" applyAlignment="1">
      <alignment vertical="center" wrapText="1"/>
    </xf>
    <xf numFmtId="0" fontId="10" fillId="0" borderId="18" xfId="0" applyFont="1" applyBorder="1" applyAlignment="1">
      <alignment vertical="center" wrapText="1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0" fillId="0" borderId="0" xfId="0" applyFont="1" applyAlignment="1">
      <alignment vertical="center" wrapText="1"/>
    </xf>
    <xf numFmtId="0" fontId="10" fillId="0" borderId="29" xfId="0" applyFont="1" applyBorder="1" applyAlignment="1">
      <alignment horizontal="center" vertical="center" shrinkToFit="1"/>
    </xf>
    <xf numFmtId="0" fontId="10" fillId="0" borderId="29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29" xfId="0" applyFont="1" applyBorder="1" applyAlignment="1">
      <alignment vertical="center" shrinkToFit="1"/>
    </xf>
    <xf numFmtId="0" fontId="10" fillId="0" borderId="29" xfId="0" applyFont="1" applyBorder="1" applyAlignment="1">
      <alignment horizontal="left" vertical="center" wrapText="1"/>
    </xf>
    <xf numFmtId="0" fontId="11" fillId="0" borderId="0" xfId="0" applyFont="1" applyAlignment="1"/>
    <xf numFmtId="0" fontId="6" fillId="0" borderId="52" xfId="0" applyFont="1" applyBorder="1" applyAlignment="1">
      <alignment horizontal="left" vertical="center" wrapText="1"/>
    </xf>
    <xf numFmtId="0" fontId="6" fillId="4" borderId="54" xfId="0" applyFont="1" applyFill="1" applyBorder="1" applyAlignment="1">
      <alignment horizontal="right" vertical="center"/>
    </xf>
    <xf numFmtId="0" fontId="6" fillId="2" borderId="57" xfId="0" applyFont="1" applyFill="1" applyBorder="1" applyAlignment="1">
      <alignment horizontal="center" vertical="center" wrapText="1"/>
    </xf>
    <xf numFmtId="0" fontId="6" fillId="4" borderId="58" xfId="0" applyFont="1" applyFill="1" applyBorder="1" applyAlignment="1">
      <alignment horizontal="right" vertical="center"/>
    </xf>
    <xf numFmtId="0" fontId="6" fillId="4" borderId="59" xfId="0" applyFont="1" applyFill="1" applyBorder="1" applyAlignment="1">
      <alignment horizontal="right" vertical="center"/>
    </xf>
    <xf numFmtId="0" fontId="6" fillId="4" borderId="60" xfId="0" applyFont="1" applyFill="1" applyBorder="1" applyAlignment="1">
      <alignment horizontal="right" vertical="center"/>
    </xf>
    <xf numFmtId="0" fontId="6" fillId="4" borderId="61" xfId="0" applyFont="1" applyFill="1" applyBorder="1" applyAlignment="1">
      <alignment horizontal="right" vertical="center"/>
    </xf>
    <xf numFmtId="0" fontId="6" fillId="4" borderId="53" xfId="0" applyFont="1" applyFill="1" applyBorder="1" applyAlignment="1">
      <alignment horizontal="right" vertical="center"/>
    </xf>
    <xf numFmtId="0" fontId="6" fillId="4" borderId="62" xfId="0" applyFont="1" applyFill="1" applyBorder="1" applyAlignment="1">
      <alignment horizontal="right" vertical="center"/>
    </xf>
    <xf numFmtId="0" fontId="6" fillId="0" borderId="63" xfId="0" applyFont="1" applyBorder="1" applyAlignment="1">
      <alignment horizontal="center" vertical="center"/>
    </xf>
    <xf numFmtId="0" fontId="6" fillId="8" borderId="64" xfId="0" applyFont="1" applyFill="1" applyBorder="1" applyAlignment="1">
      <alignment horizontal="right" vertical="center"/>
    </xf>
    <xf numFmtId="0" fontId="6" fillId="8" borderId="65" xfId="0" applyFont="1" applyFill="1" applyBorder="1" applyAlignment="1">
      <alignment horizontal="right" vertical="center"/>
    </xf>
    <xf numFmtId="0" fontId="6" fillId="8" borderId="66" xfId="0" applyFont="1" applyFill="1" applyBorder="1" applyAlignment="1">
      <alignment horizontal="right" vertical="center"/>
    </xf>
    <xf numFmtId="0" fontId="6" fillId="8" borderId="50" xfId="0" applyFont="1" applyFill="1" applyBorder="1" applyAlignment="1">
      <alignment horizontal="right" vertical="center"/>
    </xf>
    <xf numFmtId="0" fontId="6" fillId="8" borderId="48" xfId="0" applyFont="1" applyFill="1" applyBorder="1" applyAlignment="1">
      <alignment horizontal="right" vertical="center"/>
    </xf>
    <xf numFmtId="0" fontId="6" fillId="8" borderId="67" xfId="0" applyFont="1" applyFill="1" applyBorder="1" applyAlignment="1">
      <alignment horizontal="right" vertical="center"/>
    </xf>
    <xf numFmtId="0" fontId="6" fillId="8" borderId="68" xfId="0" applyFont="1" applyFill="1" applyBorder="1" applyAlignment="1">
      <alignment horizontal="right" vertical="center"/>
    </xf>
    <xf numFmtId="0" fontId="6" fillId="0" borderId="69" xfId="0" applyFont="1" applyBorder="1" applyAlignment="1">
      <alignment horizontal="right" vertical="center"/>
    </xf>
    <xf numFmtId="0" fontId="5" fillId="3" borderId="70" xfId="0" applyFont="1" applyFill="1" applyBorder="1" applyAlignment="1">
      <alignment horizontal="right" vertical="center"/>
    </xf>
    <xf numFmtId="0" fontId="5" fillId="3" borderId="72" xfId="0" applyFont="1" applyFill="1" applyBorder="1" applyAlignment="1">
      <alignment horizontal="right" vertical="center"/>
    </xf>
    <xf numFmtId="0" fontId="5" fillId="3" borderId="73" xfId="0" applyFont="1" applyFill="1" applyBorder="1" applyAlignment="1">
      <alignment horizontal="right" vertical="center"/>
    </xf>
    <xf numFmtId="0" fontId="5" fillId="3" borderId="74" xfId="0" applyFont="1" applyFill="1" applyBorder="1" applyAlignment="1">
      <alignment horizontal="right" vertical="center"/>
    </xf>
    <xf numFmtId="0" fontId="5" fillId="6" borderId="75" xfId="0" applyFont="1" applyFill="1" applyBorder="1" applyAlignment="1">
      <alignment horizontal="right" vertical="center"/>
    </xf>
    <xf numFmtId="0" fontId="5" fillId="3" borderId="76" xfId="0" applyFont="1" applyFill="1" applyBorder="1" applyAlignment="1">
      <alignment horizontal="right" vertical="center"/>
    </xf>
    <xf numFmtId="0" fontId="5" fillId="3" borderId="77" xfId="0" applyFont="1" applyFill="1" applyBorder="1" applyAlignment="1">
      <alignment horizontal="right" vertical="center"/>
    </xf>
    <xf numFmtId="0" fontId="5" fillId="3" borderId="78" xfId="0" applyFont="1" applyFill="1" applyBorder="1" applyAlignment="1">
      <alignment horizontal="right" vertical="center"/>
    </xf>
    <xf numFmtId="0" fontId="5" fillId="3" borderId="79" xfId="0" applyFont="1" applyFill="1" applyBorder="1" applyAlignment="1">
      <alignment horizontal="right" vertical="center"/>
    </xf>
    <xf numFmtId="0" fontId="5" fillId="3" borderId="76" xfId="0" applyFont="1" applyFill="1" applyBorder="1" applyAlignment="1">
      <alignment horizontal="center" vertical="center" wrapText="1"/>
    </xf>
    <xf numFmtId="0" fontId="3" fillId="0" borderId="80" xfId="0" applyFont="1" applyBorder="1" applyAlignment="1">
      <alignment horizontal="center" vertical="center"/>
    </xf>
    <xf numFmtId="0" fontId="6" fillId="9" borderId="11" xfId="0" applyFont="1" applyFill="1" applyBorder="1" applyAlignment="1">
      <alignment horizontal="right" vertical="center"/>
    </xf>
    <xf numFmtId="0" fontId="6" fillId="9" borderId="13" xfId="0" applyFont="1" applyFill="1" applyBorder="1" applyAlignment="1">
      <alignment horizontal="right" vertical="center"/>
    </xf>
    <xf numFmtId="0" fontId="6" fillId="9" borderId="29" xfId="0" applyFont="1" applyFill="1" applyBorder="1" applyAlignment="1">
      <alignment horizontal="right" vertical="center"/>
    </xf>
    <xf numFmtId="0" fontId="6" fillId="9" borderId="33" xfId="0" applyFont="1" applyFill="1" applyBorder="1" applyAlignment="1">
      <alignment horizontal="right" vertical="center"/>
    </xf>
    <xf numFmtId="0" fontId="14" fillId="8" borderId="35" xfId="1" applyFill="1" applyBorder="1" applyAlignment="1">
      <alignment horizontal="center" vertical="center" wrapText="1"/>
    </xf>
    <xf numFmtId="0" fontId="6" fillId="0" borderId="34" xfId="0" applyFont="1" applyBorder="1" applyAlignment="1">
      <alignment horizontal="left" vertical="center"/>
    </xf>
    <xf numFmtId="0" fontId="6" fillId="4" borderId="55" xfId="0" applyFont="1" applyFill="1" applyBorder="1" applyAlignment="1">
      <alignment horizontal="right" vertical="center"/>
    </xf>
    <xf numFmtId="0" fontId="6" fillId="4" borderId="56" xfId="0" applyFont="1" applyFill="1" applyBorder="1" applyAlignment="1">
      <alignment horizontal="right" vertical="center"/>
    </xf>
    <xf numFmtId="0" fontId="6" fillId="0" borderId="20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8" fillId="0" borderId="20" xfId="0" applyFont="1" applyBorder="1" applyAlignment="1">
      <alignment horizontal="right" vertical="center"/>
    </xf>
    <xf numFmtId="0" fontId="8" fillId="0" borderId="43" xfId="0" applyFont="1" applyBorder="1" applyAlignment="1">
      <alignment horizontal="right" vertical="center"/>
    </xf>
    <xf numFmtId="0" fontId="6" fillId="0" borderId="81" xfId="0" applyFont="1" applyBorder="1" applyAlignment="1">
      <alignment horizontal="right" vertical="center"/>
    </xf>
    <xf numFmtId="0" fontId="6" fillId="0" borderId="82" xfId="0" applyFont="1" applyBorder="1" applyAlignment="1">
      <alignment horizontal="right" vertical="center"/>
    </xf>
    <xf numFmtId="0" fontId="6" fillId="5" borderId="1" xfId="0" applyFont="1" applyFill="1" applyBorder="1" applyAlignment="1">
      <alignment horizontal="left" vertical="center" wrapText="1"/>
    </xf>
    <xf numFmtId="0" fontId="6" fillId="5" borderId="34" xfId="0" applyFont="1" applyFill="1" applyBorder="1" applyAlignment="1">
      <alignment horizontal="left" vertical="center"/>
    </xf>
    <xf numFmtId="0" fontId="6" fillId="5" borderId="2" xfId="0" applyFont="1" applyFill="1" applyBorder="1" applyAlignment="1">
      <alignment horizontal="left" vertical="center"/>
    </xf>
    <xf numFmtId="0" fontId="6" fillId="5" borderId="35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/>
    </xf>
    <xf numFmtId="0" fontId="6" fillId="5" borderId="3" xfId="0" applyFont="1" applyFill="1" applyBorder="1" applyAlignment="1">
      <alignment horizontal="left" vertical="center"/>
    </xf>
    <xf numFmtId="0" fontId="6" fillId="5" borderId="36" xfId="0" applyFont="1" applyFill="1" applyBorder="1" applyAlignment="1">
      <alignment horizontal="left" vertical="center"/>
    </xf>
    <xf numFmtId="0" fontId="6" fillId="5" borderId="28" xfId="0" applyFont="1" applyFill="1" applyBorder="1" applyAlignment="1">
      <alignment horizontal="left" vertical="center"/>
    </xf>
    <xf numFmtId="0" fontId="6" fillId="5" borderId="32" xfId="0" applyFont="1" applyFill="1" applyBorder="1" applyAlignment="1">
      <alignment horizontal="left" vertical="center"/>
    </xf>
    <xf numFmtId="0" fontId="6" fillId="7" borderId="46" xfId="0" applyFont="1" applyFill="1" applyBorder="1" applyAlignment="1">
      <alignment horizontal="left" vertical="center" wrapText="1"/>
    </xf>
    <xf numFmtId="0" fontId="6" fillId="7" borderId="47" xfId="0" applyFont="1" applyFill="1" applyBorder="1" applyAlignment="1">
      <alignment horizontal="left" vertical="center" wrapText="1"/>
    </xf>
    <xf numFmtId="0" fontId="6" fillId="4" borderId="59" xfId="0" applyFont="1" applyFill="1" applyBorder="1" applyAlignment="1">
      <alignment horizontal="right" vertical="center"/>
    </xf>
    <xf numFmtId="0" fontId="6" fillId="4" borderId="53" xfId="0" applyFont="1" applyFill="1" applyBorder="1" applyAlignment="1">
      <alignment horizontal="right" vertical="center"/>
    </xf>
    <xf numFmtId="0" fontId="6" fillId="4" borderId="61" xfId="0" applyFont="1" applyFill="1" applyBorder="1" applyAlignment="1">
      <alignment horizontal="right" vertical="center"/>
    </xf>
    <xf numFmtId="0" fontId="6" fillId="0" borderId="38" xfId="0" applyFont="1" applyBorder="1" applyAlignment="1">
      <alignment horizontal="left" vertical="center" wrapText="1"/>
    </xf>
    <xf numFmtId="0" fontId="6" fillId="0" borderId="37" xfId="0" applyFont="1" applyBorder="1" applyAlignment="1">
      <alignment horizontal="left" vertical="center" wrapText="1"/>
    </xf>
    <xf numFmtId="0" fontId="6" fillId="0" borderId="39" xfId="0" applyFont="1" applyBorder="1" applyAlignment="1">
      <alignment horizontal="left" vertical="center" wrapText="1"/>
    </xf>
    <xf numFmtId="0" fontId="5" fillId="3" borderId="71" xfId="0" applyFont="1" applyFill="1" applyBorder="1" applyAlignment="1">
      <alignment horizontal="right" vertical="center"/>
    </xf>
    <xf numFmtId="0" fontId="5" fillId="3" borderId="74" xfId="0" applyFont="1" applyFill="1" applyBorder="1" applyAlignment="1">
      <alignment horizontal="right" vertical="center"/>
    </xf>
    <xf numFmtId="0" fontId="5" fillId="3" borderId="73" xfId="0" applyFont="1" applyFill="1" applyBorder="1" applyAlignment="1">
      <alignment horizontal="right" vertical="center"/>
    </xf>
    <xf numFmtId="0" fontId="6" fillId="8" borderId="48" xfId="0" applyFont="1" applyFill="1" applyBorder="1" applyAlignment="1">
      <alignment horizontal="right" vertical="center"/>
    </xf>
    <xf numFmtId="0" fontId="6" fillId="8" borderId="50" xfId="0" applyFont="1" applyFill="1" applyBorder="1" applyAlignment="1">
      <alignment horizontal="right" vertical="center"/>
    </xf>
    <xf numFmtId="0" fontId="6" fillId="8" borderId="66" xfId="0" applyFont="1" applyFill="1" applyBorder="1" applyAlignment="1">
      <alignment horizontal="right" vertical="center"/>
    </xf>
    <xf numFmtId="0" fontId="6" fillId="0" borderId="13" xfId="0" applyFont="1" applyBorder="1" applyAlignment="1">
      <alignment horizontal="right" vertical="center"/>
    </xf>
    <xf numFmtId="0" fontId="6" fillId="0" borderId="21" xfId="0" applyFont="1" applyBorder="1" applyAlignment="1">
      <alignment horizontal="right" vertical="center"/>
    </xf>
    <xf numFmtId="0" fontId="6" fillId="0" borderId="12" xfId="0" applyFont="1" applyBorder="1" applyAlignment="1">
      <alignment horizontal="right" vertical="center"/>
    </xf>
    <xf numFmtId="0" fontId="8" fillId="0" borderId="13" xfId="0" applyFont="1" applyBorder="1" applyAlignment="1">
      <alignment horizontal="right" vertical="center"/>
    </xf>
    <xf numFmtId="0" fontId="8" fillId="0" borderId="21" xfId="0" applyFont="1" applyBorder="1" applyAlignment="1">
      <alignment horizontal="right" vertical="center"/>
    </xf>
    <xf numFmtId="0" fontId="8" fillId="0" borderId="12" xfId="0" applyFont="1" applyBorder="1" applyAlignment="1">
      <alignment horizontal="right" vertical="center"/>
    </xf>
    <xf numFmtId="0" fontId="6" fillId="9" borderId="13" xfId="0" applyFont="1" applyFill="1" applyBorder="1" applyAlignment="1">
      <alignment horizontal="right" vertical="center"/>
    </xf>
    <xf numFmtId="0" fontId="6" fillId="9" borderId="21" xfId="0" applyFont="1" applyFill="1" applyBorder="1" applyAlignment="1">
      <alignment horizontal="right" vertical="center"/>
    </xf>
    <xf numFmtId="0" fontId="6" fillId="9" borderId="12" xfId="0" applyFont="1" applyFill="1" applyBorder="1" applyAlignment="1">
      <alignment horizontal="right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 textRotation="255"/>
    </xf>
    <xf numFmtId="0" fontId="6" fillId="0" borderId="21" xfId="0" applyFont="1" applyBorder="1" applyAlignment="1">
      <alignment horizontal="center" vertical="center" textRotation="255"/>
    </xf>
    <xf numFmtId="0" fontId="6" fillId="0" borderId="22" xfId="0" applyFont="1" applyBorder="1" applyAlignment="1">
      <alignment horizontal="center" vertical="center" textRotation="255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left" vertical="center"/>
    </xf>
    <xf numFmtId="0" fontId="6" fillId="0" borderId="26" xfId="0" applyFont="1" applyBorder="1" applyAlignment="1">
      <alignment horizontal="left" vertical="center"/>
    </xf>
    <xf numFmtId="0" fontId="6" fillId="0" borderId="18" xfId="0" applyFont="1" applyBorder="1" applyAlignment="1">
      <alignment horizontal="left" vertical="center"/>
    </xf>
    <xf numFmtId="0" fontId="6" fillId="0" borderId="25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 textRotation="255"/>
    </xf>
    <xf numFmtId="0" fontId="2" fillId="0" borderId="21" xfId="0" applyFont="1" applyBorder="1" applyAlignment="1">
      <alignment horizontal="center" vertical="center" textRotation="255"/>
    </xf>
    <xf numFmtId="0" fontId="2" fillId="0" borderId="22" xfId="0" applyFont="1" applyBorder="1" applyAlignment="1">
      <alignment horizontal="center" vertical="center" textRotation="255"/>
    </xf>
    <xf numFmtId="0" fontId="6" fillId="0" borderId="23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left" vertical="center" wrapText="1" indent="1"/>
    </xf>
    <xf numFmtId="0" fontId="6" fillId="0" borderId="0" xfId="0" applyFont="1" applyAlignment="1">
      <alignment horizontal="left" vertical="center" indent="1"/>
    </xf>
    <xf numFmtId="0" fontId="7" fillId="0" borderId="0" xfId="0" applyFont="1">
      <alignment vertical="center"/>
    </xf>
    <xf numFmtId="0" fontId="6" fillId="0" borderId="0" xfId="0" applyFont="1" applyAlignment="1">
      <alignment horizontal="left" vertical="center"/>
    </xf>
    <xf numFmtId="0" fontId="3" fillId="0" borderId="28" xfId="0" applyFont="1" applyBorder="1" applyAlignment="1">
      <alignment horizontal="left" vertical="center"/>
    </xf>
    <xf numFmtId="0" fontId="10" fillId="0" borderId="29" xfId="0" applyFont="1" applyBorder="1" applyAlignment="1">
      <alignment vertical="center" wrapText="1"/>
    </xf>
    <xf numFmtId="0" fontId="10" fillId="0" borderId="29" xfId="0" applyFont="1" applyBorder="1" applyAlignment="1">
      <alignment vertical="top" wrapText="1"/>
    </xf>
    <xf numFmtId="0" fontId="10" fillId="0" borderId="20" xfId="0" applyFont="1" applyBorder="1" applyAlignment="1">
      <alignment vertical="center" wrapText="1"/>
    </xf>
    <xf numFmtId="0" fontId="10" fillId="0" borderId="21" xfId="0" applyFont="1" applyBorder="1" applyAlignment="1">
      <alignment vertical="center" wrapText="1"/>
    </xf>
    <xf numFmtId="0" fontId="10" fillId="0" borderId="22" xfId="0" applyFont="1" applyBorder="1" applyAlignment="1">
      <alignment vertical="center" wrapText="1"/>
    </xf>
    <xf numFmtId="0" fontId="10" fillId="0" borderId="23" xfId="0" applyFont="1" applyBorder="1" applyAlignment="1">
      <alignment horizontal="left" vertical="top" wrapText="1"/>
    </xf>
    <xf numFmtId="0" fontId="10" fillId="0" borderId="49" xfId="0" applyFont="1" applyBorder="1" applyAlignment="1">
      <alignment horizontal="left" vertical="top" wrapText="1"/>
    </xf>
    <xf numFmtId="0" fontId="10" fillId="0" borderId="16" xfId="0" applyFont="1" applyBorder="1" applyAlignment="1">
      <alignment horizontal="left" vertical="top" wrapText="1"/>
    </xf>
    <xf numFmtId="0" fontId="10" fillId="0" borderId="20" xfId="0" applyFont="1" applyBorder="1" applyAlignment="1">
      <alignment horizontal="left" vertical="top" wrapText="1"/>
    </xf>
    <xf numFmtId="0" fontId="10" fillId="0" borderId="21" xfId="0" applyFont="1" applyBorder="1" applyAlignment="1">
      <alignment horizontal="left" vertical="top" wrapText="1"/>
    </xf>
    <xf numFmtId="0" fontId="10" fillId="0" borderId="22" xfId="0" applyFont="1" applyBorder="1" applyAlignment="1">
      <alignment horizontal="left" vertical="top" wrapText="1"/>
    </xf>
    <xf numFmtId="0" fontId="10" fillId="0" borderId="41" xfId="0" applyFont="1" applyBorder="1" applyAlignment="1">
      <alignment horizontal="center" vertical="center" wrapText="1"/>
    </xf>
    <xf numFmtId="0" fontId="10" fillId="0" borderId="50" xfId="0" applyFont="1" applyBorder="1" applyAlignment="1">
      <alignment horizontal="center" vertical="center" wrapText="1"/>
    </xf>
    <xf numFmtId="0" fontId="10" fillId="0" borderId="51" xfId="0" applyFont="1" applyBorder="1" applyAlignment="1">
      <alignment horizontal="center" vertical="center" wrapText="1"/>
    </xf>
    <xf numFmtId="0" fontId="12" fillId="0" borderId="29" xfId="0" applyFont="1" applyBorder="1" applyAlignment="1">
      <alignment vertical="center" wrapText="1"/>
    </xf>
    <xf numFmtId="0" fontId="13" fillId="0" borderId="29" xfId="0" applyFont="1" applyBorder="1" applyAlignment="1">
      <alignment vertical="top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>
      <alignment vertical="center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0" borderId="20" xfId="0" applyFont="1" applyBorder="1" applyAlignment="1">
      <alignment vertical="top" wrapText="1"/>
    </xf>
    <xf numFmtId="0" fontId="10" fillId="0" borderId="21" xfId="0" applyFont="1" applyBorder="1" applyAlignment="1">
      <alignment vertical="top" wrapText="1"/>
    </xf>
    <xf numFmtId="0" fontId="10" fillId="0" borderId="22" xfId="0" applyFont="1" applyBorder="1" applyAlignment="1">
      <alignment vertical="top" wrapText="1"/>
    </xf>
    <xf numFmtId="0" fontId="10" fillId="0" borderId="20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10" fillId="0" borderId="29" xfId="0" applyFont="1" applyFill="1" applyBorder="1" applyAlignment="1">
      <alignment vertical="top" wrapText="1"/>
    </xf>
    <xf numFmtId="0" fontId="10" fillId="0" borderId="29" xfId="0" applyFont="1" applyFill="1" applyBorder="1" applyAlignment="1">
      <alignment vertical="center" wrapText="1"/>
    </xf>
  </cellXfs>
  <cellStyles count="2">
    <cellStyle name="ハイパーリンク" xfId="1" builtinId="8"/>
    <cellStyle name="標準" xfId="0" builtinId="0"/>
  </cellStyles>
  <dxfs count="1">
    <dxf>
      <font>
        <color theme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7C8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32"/>
  <sheetViews>
    <sheetView tabSelected="1" zoomScale="120" zoomScaleNormal="120" workbookViewId="0">
      <selection activeCell="L4" sqref="L4:L6"/>
    </sheetView>
  </sheetViews>
  <sheetFormatPr defaultColWidth="9" defaultRowHeight="13.5" x14ac:dyDescent="0.15"/>
  <cols>
    <col min="1" max="1" width="4.5" style="2" customWidth="1"/>
    <col min="2" max="5" width="8.625" style="2" customWidth="1"/>
    <col min="6" max="6" width="10.625" style="2" customWidth="1"/>
    <col min="7" max="10" width="8.625" style="2" customWidth="1"/>
    <col min="11" max="11" width="48.125" style="2" customWidth="1"/>
    <col min="12" max="12" width="10.625" style="2" customWidth="1"/>
    <col min="13" max="15" width="9" style="2"/>
    <col min="16" max="16" width="48.125" style="2" customWidth="1"/>
    <col min="17" max="16384" width="9" style="2"/>
  </cols>
  <sheetData>
    <row r="1" spans="1:12" ht="30" customHeight="1" thickBot="1" x14ac:dyDescent="0.2">
      <c r="A1" s="158" t="s">
        <v>7</v>
      </c>
      <c r="B1" s="158"/>
      <c r="C1" s="158"/>
      <c r="D1" s="158"/>
      <c r="E1" s="158"/>
      <c r="F1" s="77" t="s">
        <v>30</v>
      </c>
    </row>
    <row r="2" spans="1:12" ht="30" customHeight="1" x14ac:dyDescent="0.15">
      <c r="A2" s="127" t="s">
        <v>8</v>
      </c>
      <c r="B2" s="128"/>
      <c r="C2" s="128"/>
      <c r="D2" s="129"/>
      <c r="E2" s="51" t="s">
        <v>6</v>
      </c>
      <c r="F2" s="76" t="s">
        <v>23</v>
      </c>
      <c r="G2" s="58" t="s">
        <v>1</v>
      </c>
      <c r="H2" s="3" t="s">
        <v>4</v>
      </c>
      <c r="I2" s="3" t="s">
        <v>5</v>
      </c>
      <c r="J2" s="4" t="s">
        <v>2</v>
      </c>
      <c r="K2" s="5" t="s">
        <v>3</v>
      </c>
    </row>
    <row r="3" spans="1:12" s="6" customFormat="1" ht="24.95" customHeight="1" x14ac:dyDescent="0.15">
      <c r="A3" s="130" t="s">
        <v>9</v>
      </c>
      <c r="B3" s="124" t="s">
        <v>10</v>
      </c>
      <c r="C3" s="125"/>
      <c r="D3" s="126"/>
      <c r="E3" s="52">
        <v>8</v>
      </c>
      <c r="F3" s="67"/>
      <c r="G3" s="59">
        <f>F3</f>
        <v>0</v>
      </c>
      <c r="H3" s="1" t="str">
        <f>IF(G3=0,"",IF(G3&lt;=E3,G3,E3))</f>
        <v/>
      </c>
      <c r="I3" s="14">
        <f>IF(G3&gt;E3,"0",E3-G3)</f>
        <v>8</v>
      </c>
      <c r="J3" s="31"/>
      <c r="K3" s="25" t="s">
        <v>26</v>
      </c>
    </row>
    <row r="4" spans="1:12" ht="24.95" customHeight="1" x14ac:dyDescent="0.15">
      <c r="A4" s="131"/>
      <c r="B4" s="86" t="s">
        <v>11</v>
      </c>
      <c r="C4" s="135" t="s">
        <v>13</v>
      </c>
      <c r="D4" s="136"/>
      <c r="E4" s="103">
        <v>46</v>
      </c>
      <c r="F4" s="109"/>
      <c r="G4" s="112">
        <f t="shared" ref="G4:G14" si="0">F4</f>
        <v>0</v>
      </c>
      <c r="H4" s="115" t="str">
        <f t="shared" ref="H4:H14" si="1">IF(G4=0,"",IF(G4&lt;=E4,G4,E4))</f>
        <v/>
      </c>
      <c r="I4" s="118">
        <f>IF(G4&gt;E4,"0",E4-G4)</f>
        <v>46</v>
      </c>
      <c r="J4" s="121" t="str">
        <f t="shared" ref="J4:J6" si="2">IF(F4&lt;=E4,"",F4-E4)</f>
        <v/>
      </c>
      <c r="K4" s="106" t="s">
        <v>32</v>
      </c>
      <c r="L4" s="82" t="s">
        <v>276</v>
      </c>
    </row>
    <row r="5" spans="1:12" ht="24.95" customHeight="1" x14ac:dyDescent="0.15">
      <c r="A5" s="131"/>
      <c r="B5" s="133"/>
      <c r="C5" s="137" t="s">
        <v>14</v>
      </c>
      <c r="D5" s="138"/>
      <c r="E5" s="104"/>
      <c r="F5" s="110"/>
      <c r="G5" s="113">
        <f t="shared" si="0"/>
        <v>0</v>
      </c>
      <c r="H5" s="116" t="str">
        <f t="shared" si="1"/>
        <v/>
      </c>
      <c r="I5" s="119" t="str">
        <f t="shared" ref="I5:I6" si="3">IF(G5&gt;=E5,"",E5-G5)</f>
        <v/>
      </c>
      <c r="J5" s="122" t="str">
        <f t="shared" si="2"/>
        <v/>
      </c>
      <c r="K5" s="107"/>
      <c r="L5" s="82"/>
    </row>
    <row r="6" spans="1:12" ht="24.95" customHeight="1" x14ac:dyDescent="0.15">
      <c r="A6" s="131"/>
      <c r="B6" s="134"/>
      <c r="C6" s="139" t="s">
        <v>15</v>
      </c>
      <c r="D6" s="140"/>
      <c r="E6" s="105"/>
      <c r="F6" s="111"/>
      <c r="G6" s="114">
        <f t="shared" si="0"/>
        <v>0</v>
      </c>
      <c r="H6" s="117" t="str">
        <f t="shared" si="1"/>
        <v/>
      </c>
      <c r="I6" s="120" t="str">
        <f t="shared" si="3"/>
        <v/>
      </c>
      <c r="J6" s="123" t="str">
        <f t="shared" si="2"/>
        <v/>
      </c>
      <c r="K6" s="108"/>
      <c r="L6" s="82"/>
    </row>
    <row r="7" spans="1:12" ht="24.95" customHeight="1" x14ac:dyDescent="0.15">
      <c r="A7" s="132"/>
      <c r="B7" s="124" t="s">
        <v>12</v>
      </c>
      <c r="C7" s="125"/>
      <c r="D7" s="126"/>
      <c r="E7" s="54">
        <v>10</v>
      </c>
      <c r="F7" s="68"/>
      <c r="G7" s="60">
        <f t="shared" si="0"/>
        <v>0</v>
      </c>
      <c r="H7" s="7" t="str">
        <f t="shared" si="1"/>
        <v/>
      </c>
      <c r="I7" s="15">
        <f t="shared" ref="I7:I12" si="4">IF(G7&gt;E7,"0",E7-G7)</f>
        <v>10</v>
      </c>
      <c r="J7" s="78" t="str">
        <f t="shared" ref="J7:J14" si="5">IF(F7&lt;=E7,"",F7-E7)</f>
        <v/>
      </c>
      <c r="K7" s="26"/>
    </row>
    <row r="8" spans="1:12" ht="24.95" customHeight="1" x14ac:dyDescent="0.15">
      <c r="A8" s="144" t="s">
        <v>16</v>
      </c>
      <c r="B8" s="124" t="s">
        <v>10</v>
      </c>
      <c r="C8" s="125"/>
      <c r="D8" s="126"/>
      <c r="E8" s="55">
        <v>4</v>
      </c>
      <c r="F8" s="69"/>
      <c r="G8" s="61">
        <f t="shared" si="0"/>
        <v>0</v>
      </c>
      <c r="H8" s="8" t="str">
        <f t="shared" si="1"/>
        <v/>
      </c>
      <c r="I8" s="16">
        <f t="shared" si="4"/>
        <v>4</v>
      </c>
      <c r="J8" s="31"/>
      <c r="K8" s="25" t="s">
        <v>25</v>
      </c>
    </row>
    <row r="9" spans="1:12" ht="24.95" customHeight="1" x14ac:dyDescent="0.15">
      <c r="A9" s="145"/>
      <c r="B9" s="86" t="s">
        <v>17</v>
      </c>
      <c r="C9" s="137" t="s">
        <v>0</v>
      </c>
      <c r="D9" s="138"/>
      <c r="E9" s="56">
        <v>2</v>
      </c>
      <c r="F9" s="70"/>
      <c r="G9" s="62">
        <f t="shared" si="0"/>
        <v>0</v>
      </c>
      <c r="H9" s="9" t="str">
        <f t="shared" si="1"/>
        <v/>
      </c>
      <c r="I9" s="17">
        <f t="shared" si="4"/>
        <v>2</v>
      </c>
      <c r="J9" s="33" t="s">
        <v>39</v>
      </c>
      <c r="K9" s="27" t="s">
        <v>27</v>
      </c>
    </row>
    <row r="10" spans="1:12" ht="24.95" customHeight="1" x14ac:dyDescent="0.15">
      <c r="A10" s="145"/>
      <c r="B10" s="133"/>
      <c r="C10" s="137" t="s">
        <v>18</v>
      </c>
      <c r="D10" s="138"/>
      <c r="E10" s="53">
        <v>6</v>
      </c>
      <c r="F10" s="68"/>
      <c r="G10" s="63">
        <f t="shared" si="0"/>
        <v>0</v>
      </c>
      <c r="H10" s="10" t="str">
        <f t="shared" si="1"/>
        <v/>
      </c>
      <c r="I10" s="18">
        <f t="shared" si="4"/>
        <v>6</v>
      </c>
      <c r="J10" s="35" t="s">
        <v>39</v>
      </c>
      <c r="K10" s="28" t="s">
        <v>28</v>
      </c>
    </row>
    <row r="11" spans="1:12" ht="24.95" customHeight="1" x14ac:dyDescent="0.15">
      <c r="A11" s="145"/>
      <c r="B11" s="134"/>
      <c r="C11" s="139" t="s">
        <v>22</v>
      </c>
      <c r="D11" s="140"/>
      <c r="E11" s="53">
        <v>2</v>
      </c>
      <c r="F11" s="71" t="str">
        <f>IF(AND(F9&lt;E9,F10&lt;E10),"",IF(AND(F9&gt;=E9,F10&lt;E10),F9-E9,IF(AND(F9&lt;E9,F10&gt;=E10),F10-E10,IF(AND(F9&gt;=E9,F10&gt;=E10),F9+F10-E9-E10))))</f>
        <v/>
      </c>
      <c r="G11" s="34" t="str">
        <f>IF(F11="","0",F11)</f>
        <v>0</v>
      </c>
      <c r="H11" s="10" t="str">
        <f>IF(F11="","",IF(G11=0,"",IF(G11&lt;=E11,G11,E11)))</f>
        <v/>
      </c>
      <c r="I11" s="18">
        <f>IF(G9+G10&lt;E9+E10,E11,IF(G9+G10&gt;=E9+E10+E11,"0",E9+E10+E11-G9-G10))</f>
        <v>2</v>
      </c>
      <c r="J11" s="79" t="str">
        <f>IFERROR(IF(F11&lt;=E11,"",F11-E11),"")</f>
        <v/>
      </c>
      <c r="K11" s="36" t="s">
        <v>40</v>
      </c>
    </row>
    <row r="12" spans="1:12" ht="24.95" customHeight="1" x14ac:dyDescent="0.15">
      <c r="A12" s="146"/>
      <c r="B12" s="124" t="s">
        <v>34</v>
      </c>
      <c r="C12" s="125"/>
      <c r="D12" s="126"/>
      <c r="E12" s="54">
        <v>3</v>
      </c>
      <c r="F12" s="72"/>
      <c r="G12" s="60">
        <f t="shared" si="0"/>
        <v>0</v>
      </c>
      <c r="H12" s="7" t="str">
        <f t="shared" si="1"/>
        <v/>
      </c>
      <c r="I12" s="15">
        <f t="shared" si="4"/>
        <v>3</v>
      </c>
      <c r="J12" s="78" t="str">
        <f t="shared" si="5"/>
        <v/>
      </c>
      <c r="K12" s="26" t="s">
        <v>33</v>
      </c>
    </row>
    <row r="13" spans="1:12" ht="70.5" customHeight="1" x14ac:dyDescent="0.15">
      <c r="A13" s="124" t="s">
        <v>298</v>
      </c>
      <c r="B13" s="125"/>
      <c r="C13" s="125"/>
      <c r="D13" s="126"/>
      <c r="E13" s="57">
        <v>18</v>
      </c>
      <c r="F13" s="73"/>
      <c r="G13" s="64">
        <f t="shared" si="0"/>
        <v>0</v>
      </c>
      <c r="H13" s="11" t="str">
        <f>IF(G13=0,"",IF(G13&lt;=18,G13,18))</f>
        <v/>
      </c>
      <c r="I13" s="19">
        <f>IF(G13&gt;18,"0",18-G13)</f>
        <v>18</v>
      </c>
      <c r="J13" s="80" t="str">
        <f>IF(F13&lt;=18,"",F13-18)</f>
        <v/>
      </c>
      <c r="K13" s="29" t="s">
        <v>35</v>
      </c>
    </row>
    <row r="14" spans="1:12" ht="24.95" customHeight="1" x14ac:dyDescent="0.15">
      <c r="A14" s="124" t="s">
        <v>19</v>
      </c>
      <c r="B14" s="125"/>
      <c r="C14" s="125"/>
      <c r="D14" s="126"/>
      <c r="E14" s="57">
        <v>8</v>
      </c>
      <c r="F14" s="73"/>
      <c r="G14" s="64">
        <f t="shared" si="0"/>
        <v>0</v>
      </c>
      <c r="H14" s="11" t="str">
        <f t="shared" si="1"/>
        <v/>
      </c>
      <c r="I14" s="19">
        <f>IF(G14&gt;E14,"0",E14-G14)</f>
        <v>8</v>
      </c>
      <c r="J14" s="32" t="str">
        <f t="shared" si="5"/>
        <v/>
      </c>
      <c r="K14" s="49" t="s">
        <v>29</v>
      </c>
    </row>
    <row r="15" spans="1:12" ht="24.95" customHeight="1" x14ac:dyDescent="0.15">
      <c r="A15" s="147" t="s">
        <v>20</v>
      </c>
      <c r="B15" s="148"/>
      <c r="C15" s="124" t="s">
        <v>36</v>
      </c>
      <c r="D15" s="126"/>
      <c r="E15" s="84">
        <v>17</v>
      </c>
      <c r="F15" s="71" t="str">
        <f>IF(SUM(J3:J14)&lt;=0,"",SUM(J3:J14))</f>
        <v/>
      </c>
      <c r="G15" s="37">
        <f>SUM(J3:J14)</f>
        <v>0</v>
      </c>
      <c r="H15" s="86" t="str">
        <f>IF(G15+G16=0,"",G15+G16)</f>
        <v/>
      </c>
      <c r="I15" s="88">
        <f>IF(G15+G16&gt;17,"0",17-G15-G16)</f>
        <v>17</v>
      </c>
      <c r="J15" s="90"/>
      <c r="K15" s="101" t="s">
        <v>38</v>
      </c>
    </row>
    <row r="16" spans="1:12" ht="24.95" customHeight="1" thickBot="1" x14ac:dyDescent="0.2">
      <c r="A16" s="149"/>
      <c r="B16" s="150"/>
      <c r="C16" s="151" t="s">
        <v>37</v>
      </c>
      <c r="D16" s="152"/>
      <c r="E16" s="85"/>
      <c r="F16" s="74"/>
      <c r="G16" s="65">
        <f t="shared" ref="G16" si="6">F16</f>
        <v>0</v>
      </c>
      <c r="H16" s="87"/>
      <c r="I16" s="89"/>
      <c r="J16" s="91"/>
      <c r="K16" s="102"/>
    </row>
    <row r="17" spans="1:12" ht="24.95" customHeight="1" thickTop="1" thickBot="1" x14ac:dyDescent="0.2">
      <c r="A17" s="141" t="s">
        <v>21</v>
      </c>
      <c r="B17" s="142"/>
      <c r="C17" s="142"/>
      <c r="D17" s="143"/>
      <c r="E17" s="50">
        <f>SUM(E3:E16)</f>
        <v>124</v>
      </c>
      <c r="F17" s="75">
        <f>SUM(F3:F10,F12:F14,F16)</f>
        <v>0</v>
      </c>
      <c r="G17" s="66">
        <f>SUM(G3:G10,G12:G14,G16)</f>
        <v>0</v>
      </c>
      <c r="H17" s="12">
        <f t="shared" ref="H17:I17" si="7">SUM(H3:H16)</f>
        <v>0</v>
      </c>
      <c r="I17" s="20">
        <f t="shared" si="7"/>
        <v>124</v>
      </c>
      <c r="J17" s="81">
        <f>SUM(J3:J13)</f>
        <v>0</v>
      </c>
      <c r="K17" s="13"/>
    </row>
    <row r="18" spans="1:12" ht="14.25" thickBot="1" x14ac:dyDescent="0.2"/>
    <row r="19" spans="1:12" ht="15" thickBot="1" x14ac:dyDescent="0.2">
      <c r="B19" s="30" t="s">
        <v>31</v>
      </c>
      <c r="F19" s="6"/>
      <c r="G19" s="21"/>
      <c r="H19" s="6"/>
      <c r="I19" s="21"/>
      <c r="J19" s="21"/>
      <c r="K19" s="6"/>
      <c r="L19" s="6"/>
    </row>
    <row r="20" spans="1:12" x14ac:dyDescent="0.15">
      <c r="B20" s="92" t="s">
        <v>24</v>
      </c>
      <c r="C20" s="93"/>
      <c r="D20" s="93"/>
      <c r="E20" s="93"/>
      <c r="F20" s="93"/>
      <c r="G20" s="93"/>
      <c r="H20" s="93"/>
      <c r="I20" s="93"/>
      <c r="J20" s="93"/>
      <c r="K20" s="94"/>
      <c r="L20" s="23"/>
    </row>
    <row r="21" spans="1:12" x14ac:dyDescent="0.15">
      <c r="B21" s="95"/>
      <c r="C21" s="96"/>
      <c r="D21" s="96"/>
      <c r="E21" s="96"/>
      <c r="F21" s="96"/>
      <c r="G21" s="96"/>
      <c r="H21" s="96"/>
      <c r="I21" s="96"/>
      <c r="J21" s="96"/>
      <c r="K21" s="97"/>
      <c r="L21" s="23"/>
    </row>
    <row r="22" spans="1:12" ht="14.25" thickBot="1" x14ac:dyDescent="0.2">
      <c r="B22" s="98"/>
      <c r="C22" s="99"/>
      <c r="D22" s="99"/>
      <c r="E22" s="99"/>
      <c r="F22" s="99"/>
      <c r="G22" s="99"/>
      <c r="H22" s="99"/>
      <c r="I22" s="99"/>
      <c r="J22" s="99"/>
      <c r="K22" s="100"/>
      <c r="L22" s="23"/>
    </row>
    <row r="23" spans="1:12" x14ac:dyDescent="0.15">
      <c r="B23" s="83" t="s">
        <v>41</v>
      </c>
      <c r="C23" s="83"/>
      <c r="D23" s="83"/>
      <c r="E23" s="83"/>
      <c r="F23" s="154"/>
      <c r="G23" s="153"/>
      <c r="H23" s="153"/>
      <c r="I23" s="153"/>
      <c r="J23" s="156"/>
      <c r="K23" s="153"/>
      <c r="L23" s="153"/>
    </row>
    <row r="24" spans="1:12" x14ac:dyDescent="0.15">
      <c r="F24" s="155"/>
      <c r="G24" s="153"/>
      <c r="H24" s="153"/>
      <c r="I24" s="153"/>
      <c r="J24" s="156"/>
      <c r="K24" s="153"/>
      <c r="L24" s="153"/>
    </row>
    <row r="25" spans="1:12" x14ac:dyDescent="0.15">
      <c r="F25" s="154"/>
      <c r="G25" s="153"/>
      <c r="H25" s="153"/>
      <c r="I25" s="153"/>
      <c r="J25" s="156"/>
      <c r="K25" s="153"/>
      <c r="L25" s="153"/>
    </row>
    <row r="26" spans="1:12" x14ac:dyDescent="0.15">
      <c r="F26" s="155"/>
      <c r="G26" s="153"/>
      <c r="H26" s="153"/>
      <c r="I26" s="153"/>
      <c r="J26" s="156"/>
      <c r="K26" s="153"/>
      <c r="L26" s="153"/>
    </row>
    <row r="27" spans="1:12" x14ac:dyDescent="0.15">
      <c r="F27" s="154"/>
      <c r="G27" s="153"/>
      <c r="H27" s="153"/>
      <c r="I27" s="153"/>
      <c r="J27" s="156"/>
      <c r="K27" s="153"/>
      <c r="L27" s="153"/>
    </row>
    <row r="28" spans="1:12" x14ac:dyDescent="0.15">
      <c r="F28" s="154"/>
      <c r="G28" s="153"/>
      <c r="H28" s="153"/>
      <c r="I28" s="153"/>
      <c r="J28" s="156"/>
      <c r="K28" s="153"/>
      <c r="L28" s="153"/>
    </row>
    <row r="29" spans="1:12" x14ac:dyDescent="0.15">
      <c r="F29" s="22"/>
      <c r="J29" s="23"/>
    </row>
    <row r="30" spans="1:12" x14ac:dyDescent="0.15">
      <c r="F30" s="6"/>
      <c r="J30" s="23"/>
    </row>
    <row r="31" spans="1:12" x14ac:dyDescent="0.15">
      <c r="J31" s="24"/>
    </row>
    <row r="32" spans="1:12" x14ac:dyDescent="0.15">
      <c r="F32" s="157"/>
      <c r="G32" s="157"/>
      <c r="H32" s="157"/>
      <c r="I32" s="157"/>
      <c r="J32" s="157"/>
      <c r="K32" s="157"/>
      <c r="L32" s="157"/>
    </row>
  </sheetData>
  <mergeCells count="59">
    <mergeCell ref="L27:L28"/>
    <mergeCell ref="F32:L32"/>
    <mergeCell ref="A1:E1"/>
    <mergeCell ref="F27:F28"/>
    <mergeCell ref="G27:G28"/>
    <mergeCell ref="H27:H28"/>
    <mergeCell ref="I27:I28"/>
    <mergeCell ref="J27:J28"/>
    <mergeCell ref="K27:K28"/>
    <mergeCell ref="L23:L24"/>
    <mergeCell ref="F25:F26"/>
    <mergeCell ref="G25:G26"/>
    <mergeCell ref="H25:H26"/>
    <mergeCell ref="I25:I26"/>
    <mergeCell ref="J25:J26"/>
    <mergeCell ref="K25:K26"/>
    <mergeCell ref="L25:L26"/>
    <mergeCell ref="F23:F24"/>
    <mergeCell ref="G23:G24"/>
    <mergeCell ref="H23:H24"/>
    <mergeCell ref="I23:I24"/>
    <mergeCell ref="J23:J24"/>
    <mergeCell ref="K23:K24"/>
    <mergeCell ref="A13:D13"/>
    <mergeCell ref="A14:D14"/>
    <mergeCell ref="A17:D17"/>
    <mergeCell ref="A8:A12"/>
    <mergeCell ref="A15:B16"/>
    <mergeCell ref="C15:D15"/>
    <mergeCell ref="C16:D16"/>
    <mergeCell ref="B9:B11"/>
    <mergeCell ref="C9:D9"/>
    <mergeCell ref="C10:D10"/>
    <mergeCell ref="C11:D11"/>
    <mergeCell ref="B8:D8"/>
    <mergeCell ref="A2:D2"/>
    <mergeCell ref="A3:A7"/>
    <mergeCell ref="B3:D3"/>
    <mergeCell ref="B4:B6"/>
    <mergeCell ref="C4:D4"/>
    <mergeCell ref="C5:D5"/>
    <mergeCell ref="C6:D6"/>
    <mergeCell ref="B7:D7"/>
    <mergeCell ref="L4:L6"/>
    <mergeCell ref="B23:E23"/>
    <mergeCell ref="E15:E16"/>
    <mergeCell ref="H15:H16"/>
    <mergeCell ref="I15:I16"/>
    <mergeCell ref="J15:J16"/>
    <mergeCell ref="B20:K22"/>
    <mergeCell ref="K15:K16"/>
    <mergeCell ref="E4:E6"/>
    <mergeCell ref="K4:K6"/>
    <mergeCell ref="F4:F6"/>
    <mergeCell ref="G4:G6"/>
    <mergeCell ref="H4:H6"/>
    <mergeCell ref="I4:I6"/>
    <mergeCell ref="J4:J6"/>
    <mergeCell ref="B12:D12"/>
  </mergeCells>
  <phoneticPr fontId="1"/>
  <conditionalFormatting sqref="F32">
    <cfRule type="expression" dxfId="0" priority="1">
      <formula>AND(H16&lt;&gt;"",H16&gt;18)</formula>
    </cfRule>
  </conditionalFormatting>
  <hyperlinks>
    <hyperlink ref="L4:L6" location="モジュール一覧!A1" display="モジュール一覧を参照" xr:uid="{68E29219-32D0-4BFB-B56C-882A99F3E3EB}"/>
  </hyperlinks>
  <pageMargins left="0.7" right="0.7" top="0.75" bottom="0.75" header="0.3" footer="0.3"/>
  <pageSetup paperSize="9" scale="97" orientation="landscape" horizont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105"/>
  <sheetViews>
    <sheetView view="pageBreakPreview" zoomScale="93" zoomScaleNormal="93" zoomScaleSheetLayoutView="93" workbookViewId="0"/>
  </sheetViews>
  <sheetFormatPr defaultColWidth="8.625" defaultRowHeight="24" customHeight="1" x14ac:dyDescent="0.15"/>
  <cols>
    <col min="1" max="1" width="21.75" style="40" customWidth="1"/>
    <col min="2" max="2" width="31.875" style="40" customWidth="1"/>
    <col min="3" max="3" width="17.625" style="40" customWidth="1"/>
    <col min="4" max="4" width="7.5" style="40" customWidth="1"/>
    <col min="5" max="5" width="15.875" style="40" customWidth="1"/>
    <col min="6" max="6" width="8.625" style="40"/>
    <col min="7" max="7" width="21.75" style="40" customWidth="1"/>
    <col min="8" max="8" width="31" style="40" customWidth="1"/>
    <col min="9" max="9" width="17.625" style="40" customWidth="1"/>
    <col min="10" max="10" width="7.5" style="40" customWidth="1"/>
    <col min="11" max="11" width="15.875" style="40" customWidth="1"/>
    <col min="12" max="16384" width="8.625" style="40"/>
  </cols>
  <sheetData>
    <row r="1" spans="1:11" ht="12" x14ac:dyDescent="0.15">
      <c r="A1" s="41"/>
    </row>
    <row r="2" spans="1:11" ht="12" x14ac:dyDescent="0.15">
      <c r="A2" s="41" t="s">
        <v>42</v>
      </c>
    </row>
    <row r="3" spans="1:11" ht="12" x14ac:dyDescent="0.15">
      <c r="A3" s="175" t="s">
        <v>43</v>
      </c>
      <c r="B3" s="175"/>
      <c r="C3" s="175"/>
      <c r="D3" s="175"/>
      <c r="E3" s="175"/>
    </row>
    <row r="4" spans="1:11" ht="12" x14ac:dyDescent="0.15">
      <c r="A4" s="176" t="s">
        <v>44</v>
      </c>
      <c r="B4" s="176"/>
      <c r="C4" s="176"/>
      <c r="D4" s="176"/>
      <c r="E4" s="176"/>
    </row>
    <row r="5" spans="1:11" ht="12" x14ac:dyDescent="0.15">
      <c r="A5" s="177" t="s">
        <v>45</v>
      </c>
      <c r="B5" s="177"/>
      <c r="C5" s="177"/>
      <c r="D5" s="177"/>
      <c r="E5" s="177"/>
    </row>
    <row r="6" spans="1:11" ht="12" x14ac:dyDescent="0.15">
      <c r="A6" s="175" t="s">
        <v>46</v>
      </c>
      <c r="B6" s="175"/>
      <c r="C6" s="175"/>
      <c r="D6" s="175"/>
      <c r="E6" s="175"/>
    </row>
    <row r="7" spans="1:11" ht="12" x14ac:dyDescent="0.15">
      <c r="A7" s="42"/>
      <c r="B7" s="42"/>
      <c r="C7" s="42"/>
      <c r="D7" s="42"/>
      <c r="E7" s="42"/>
    </row>
    <row r="8" spans="1:11" ht="12" x14ac:dyDescent="0.15">
      <c r="A8" s="41" t="s">
        <v>47</v>
      </c>
      <c r="G8" s="41" t="s">
        <v>186</v>
      </c>
    </row>
    <row r="9" spans="1:11" s="45" customFormat="1" ht="24" customHeight="1" x14ac:dyDescent="0.15">
      <c r="A9" s="43" t="s">
        <v>48</v>
      </c>
      <c r="B9" s="44" t="s">
        <v>49</v>
      </c>
      <c r="C9" s="44" t="s">
        <v>50</v>
      </c>
      <c r="D9" s="44" t="s">
        <v>51</v>
      </c>
      <c r="E9" s="43" t="s">
        <v>52</v>
      </c>
      <c r="G9" s="46" t="s">
        <v>48</v>
      </c>
      <c r="H9" s="38" t="s">
        <v>49</v>
      </c>
      <c r="I9" s="47" t="s">
        <v>50</v>
      </c>
      <c r="J9" s="47" t="s">
        <v>51</v>
      </c>
      <c r="K9" s="43" t="s">
        <v>52</v>
      </c>
    </row>
    <row r="10" spans="1:11" ht="24" customHeight="1" x14ac:dyDescent="0.15">
      <c r="A10" s="160" t="s">
        <v>53</v>
      </c>
      <c r="B10" s="38" t="s">
        <v>54</v>
      </c>
      <c r="C10" s="160" t="s">
        <v>55</v>
      </c>
      <c r="D10" s="160" t="s">
        <v>56</v>
      </c>
      <c r="E10" s="160"/>
      <c r="G10" s="159" t="s">
        <v>187</v>
      </c>
      <c r="H10" s="38" t="s">
        <v>188</v>
      </c>
      <c r="I10" s="160" t="s">
        <v>74</v>
      </c>
      <c r="J10" s="160" t="s">
        <v>56</v>
      </c>
      <c r="K10" s="159"/>
    </row>
    <row r="11" spans="1:11" ht="24" customHeight="1" x14ac:dyDescent="0.15">
      <c r="A11" s="160"/>
      <c r="B11" s="38" t="s">
        <v>57</v>
      </c>
      <c r="C11" s="160"/>
      <c r="D11" s="160"/>
      <c r="E11" s="160"/>
      <c r="G11" s="159"/>
      <c r="H11" s="38" t="s">
        <v>189</v>
      </c>
      <c r="I11" s="160"/>
      <c r="J11" s="160"/>
      <c r="K11" s="159"/>
    </row>
    <row r="12" spans="1:11" ht="24" customHeight="1" x14ac:dyDescent="0.15">
      <c r="A12" s="160"/>
      <c r="B12" s="38" t="s">
        <v>58</v>
      </c>
      <c r="C12" s="160"/>
      <c r="D12" s="160"/>
      <c r="E12" s="160"/>
      <c r="G12" s="159"/>
      <c r="H12" s="38" t="s">
        <v>190</v>
      </c>
      <c r="I12" s="160"/>
      <c r="J12" s="160"/>
      <c r="K12" s="159"/>
    </row>
    <row r="13" spans="1:11" ht="24" customHeight="1" x14ac:dyDescent="0.15">
      <c r="A13" s="160" t="s">
        <v>59</v>
      </c>
      <c r="B13" s="38" t="s">
        <v>60</v>
      </c>
      <c r="C13" s="160" t="s">
        <v>55</v>
      </c>
      <c r="D13" s="160" t="s">
        <v>61</v>
      </c>
      <c r="E13" s="160"/>
      <c r="G13" s="159" t="s">
        <v>191</v>
      </c>
      <c r="H13" s="38" t="s">
        <v>192</v>
      </c>
      <c r="I13" s="160" t="s">
        <v>74</v>
      </c>
      <c r="J13" s="160" t="s">
        <v>193</v>
      </c>
      <c r="K13" s="159"/>
    </row>
    <row r="14" spans="1:11" ht="24" customHeight="1" x14ac:dyDescent="0.15">
      <c r="A14" s="160"/>
      <c r="B14" s="38" t="s">
        <v>62</v>
      </c>
      <c r="C14" s="160"/>
      <c r="D14" s="160"/>
      <c r="E14" s="160"/>
      <c r="G14" s="159"/>
      <c r="H14" s="38" t="s">
        <v>194</v>
      </c>
      <c r="I14" s="160"/>
      <c r="J14" s="160"/>
      <c r="K14" s="159"/>
    </row>
    <row r="15" spans="1:11" ht="24" customHeight="1" x14ac:dyDescent="0.15">
      <c r="A15" s="160"/>
      <c r="B15" s="38" t="s">
        <v>63</v>
      </c>
      <c r="C15" s="160"/>
      <c r="D15" s="160"/>
      <c r="E15" s="160"/>
      <c r="G15" s="159"/>
      <c r="H15" s="38" t="s">
        <v>195</v>
      </c>
      <c r="I15" s="160"/>
      <c r="J15" s="160"/>
      <c r="K15" s="159"/>
    </row>
    <row r="16" spans="1:11" ht="24" customHeight="1" x14ac:dyDescent="0.15">
      <c r="A16" s="160"/>
      <c r="B16" s="38" t="s">
        <v>64</v>
      </c>
      <c r="C16" s="160"/>
      <c r="D16" s="160"/>
      <c r="E16" s="160"/>
      <c r="G16" s="159"/>
      <c r="H16" s="38" t="s">
        <v>196</v>
      </c>
      <c r="I16" s="160"/>
      <c r="J16" s="160"/>
      <c r="K16" s="159"/>
    </row>
    <row r="17" spans="1:11" ht="24" customHeight="1" x14ac:dyDescent="0.15">
      <c r="A17" s="187" t="s">
        <v>299</v>
      </c>
      <c r="B17" s="188" t="s">
        <v>65</v>
      </c>
      <c r="C17" s="160" t="s">
        <v>66</v>
      </c>
      <c r="D17" s="160" t="s">
        <v>67</v>
      </c>
      <c r="E17" s="160"/>
      <c r="G17" s="159" t="s">
        <v>197</v>
      </c>
      <c r="H17" s="38" t="s">
        <v>198</v>
      </c>
      <c r="I17" s="160" t="s">
        <v>199</v>
      </c>
      <c r="J17" s="160" t="s">
        <v>56</v>
      </c>
      <c r="K17" s="173"/>
    </row>
    <row r="18" spans="1:11" ht="24" customHeight="1" x14ac:dyDescent="0.15">
      <c r="A18" s="187"/>
      <c r="B18" s="188" t="s">
        <v>68</v>
      </c>
      <c r="C18" s="160"/>
      <c r="D18" s="160"/>
      <c r="E18" s="160"/>
      <c r="G18" s="159"/>
      <c r="H18" s="38" t="s">
        <v>200</v>
      </c>
      <c r="I18" s="160"/>
      <c r="J18" s="160"/>
      <c r="K18" s="159"/>
    </row>
    <row r="19" spans="1:11" ht="24" customHeight="1" x14ac:dyDescent="0.15">
      <c r="A19" s="187"/>
      <c r="B19" s="188" t="s">
        <v>69</v>
      </c>
      <c r="C19" s="160"/>
      <c r="D19" s="160"/>
      <c r="E19" s="160"/>
      <c r="G19" s="159"/>
      <c r="H19" s="38" t="s">
        <v>201</v>
      </c>
      <c r="I19" s="160"/>
      <c r="J19" s="160"/>
      <c r="K19" s="159"/>
    </row>
    <row r="20" spans="1:11" ht="24" customHeight="1" x14ac:dyDescent="0.15">
      <c r="A20" s="187"/>
      <c r="B20" s="188" t="s">
        <v>70</v>
      </c>
      <c r="C20" s="160"/>
      <c r="D20" s="160"/>
      <c r="E20" s="160"/>
      <c r="G20" s="159" t="s">
        <v>202</v>
      </c>
      <c r="H20" s="38" t="s">
        <v>203</v>
      </c>
      <c r="I20" s="160" t="s">
        <v>199</v>
      </c>
      <c r="J20" s="160" t="s">
        <v>204</v>
      </c>
      <c r="K20" s="159"/>
    </row>
    <row r="21" spans="1:11" ht="24" customHeight="1" x14ac:dyDescent="0.15">
      <c r="A21" s="187"/>
      <c r="B21" s="188" t="s">
        <v>284</v>
      </c>
      <c r="C21" s="160"/>
      <c r="D21" s="160"/>
      <c r="E21" s="160"/>
      <c r="G21" s="159"/>
      <c r="H21" s="38" t="s">
        <v>205</v>
      </c>
      <c r="I21" s="160"/>
      <c r="J21" s="160"/>
      <c r="K21" s="159"/>
    </row>
    <row r="22" spans="1:11" ht="24" customHeight="1" x14ac:dyDescent="0.15">
      <c r="A22" s="187"/>
      <c r="B22" s="188" t="s">
        <v>71</v>
      </c>
      <c r="C22" s="160"/>
      <c r="D22" s="160"/>
      <c r="E22" s="160"/>
      <c r="G22" s="159"/>
      <c r="H22" s="38" t="s">
        <v>206</v>
      </c>
      <c r="I22" s="160"/>
      <c r="J22" s="160"/>
      <c r="K22" s="159"/>
    </row>
    <row r="23" spans="1:11" ht="24" customHeight="1" x14ac:dyDescent="0.15">
      <c r="A23" s="160" t="s">
        <v>72</v>
      </c>
      <c r="B23" s="38" t="s">
        <v>73</v>
      </c>
      <c r="C23" s="160" t="s">
        <v>74</v>
      </c>
      <c r="D23" s="160" t="s">
        <v>75</v>
      </c>
      <c r="E23" s="174" t="s">
        <v>76</v>
      </c>
      <c r="G23" s="160" t="s">
        <v>207</v>
      </c>
      <c r="H23" s="38" t="s">
        <v>208</v>
      </c>
      <c r="I23" s="160" t="s">
        <v>74</v>
      </c>
      <c r="J23" s="160" t="s">
        <v>193</v>
      </c>
      <c r="K23" s="159"/>
    </row>
    <row r="24" spans="1:11" ht="24" customHeight="1" x14ac:dyDescent="0.15">
      <c r="A24" s="160"/>
      <c r="B24" s="38" t="s">
        <v>77</v>
      </c>
      <c r="C24" s="160"/>
      <c r="D24" s="160"/>
      <c r="E24" s="174"/>
      <c r="G24" s="160"/>
      <c r="H24" s="38" t="s">
        <v>196</v>
      </c>
      <c r="I24" s="160"/>
      <c r="J24" s="160"/>
      <c r="K24" s="159"/>
    </row>
    <row r="25" spans="1:11" ht="24" customHeight="1" x14ac:dyDescent="0.15">
      <c r="A25" s="160"/>
      <c r="B25" s="38" t="s">
        <v>78</v>
      </c>
      <c r="C25" s="160"/>
      <c r="D25" s="160"/>
      <c r="E25" s="174"/>
      <c r="G25" s="160"/>
      <c r="H25" s="38" t="s">
        <v>209</v>
      </c>
      <c r="I25" s="160"/>
      <c r="J25" s="160"/>
      <c r="K25" s="159"/>
    </row>
    <row r="26" spans="1:11" ht="24" customHeight="1" x14ac:dyDescent="0.15">
      <c r="A26" s="160"/>
      <c r="B26" s="38" t="s">
        <v>79</v>
      </c>
      <c r="C26" s="160"/>
      <c r="D26" s="160"/>
      <c r="E26" s="174"/>
      <c r="G26" s="160"/>
      <c r="H26" s="38" t="s">
        <v>210</v>
      </c>
      <c r="I26" s="160"/>
      <c r="J26" s="160"/>
      <c r="K26" s="159"/>
    </row>
    <row r="27" spans="1:11" ht="24" customHeight="1" x14ac:dyDescent="0.15">
      <c r="A27" s="160" t="s">
        <v>80</v>
      </c>
      <c r="B27" s="38" t="s">
        <v>81</v>
      </c>
      <c r="C27" s="160" t="s">
        <v>82</v>
      </c>
      <c r="D27" s="160" t="s">
        <v>83</v>
      </c>
      <c r="E27" s="160"/>
      <c r="G27" s="160"/>
      <c r="H27" s="38" t="s">
        <v>211</v>
      </c>
      <c r="I27" s="160"/>
      <c r="J27" s="160"/>
      <c r="K27" s="159"/>
    </row>
    <row r="28" spans="1:11" ht="24" customHeight="1" x14ac:dyDescent="0.15">
      <c r="A28" s="160"/>
      <c r="B28" s="38" t="s">
        <v>84</v>
      </c>
      <c r="C28" s="160"/>
      <c r="D28" s="160"/>
      <c r="E28" s="160"/>
      <c r="G28" s="159" t="s">
        <v>212</v>
      </c>
      <c r="H28" s="38" t="s">
        <v>192</v>
      </c>
      <c r="I28" s="160" t="s">
        <v>74</v>
      </c>
      <c r="J28" s="160" t="s">
        <v>193</v>
      </c>
      <c r="K28" s="159"/>
    </row>
    <row r="29" spans="1:11" ht="24" customHeight="1" x14ac:dyDescent="0.15">
      <c r="A29" s="160"/>
      <c r="B29" s="38" t="s">
        <v>85</v>
      </c>
      <c r="C29" s="160"/>
      <c r="D29" s="160"/>
      <c r="E29" s="160"/>
      <c r="G29" s="159"/>
      <c r="H29" s="38" t="s">
        <v>213</v>
      </c>
      <c r="I29" s="160"/>
      <c r="J29" s="160"/>
      <c r="K29" s="159"/>
    </row>
    <row r="30" spans="1:11" ht="24" customHeight="1" x14ac:dyDescent="0.15">
      <c r="A30" s="160"/>
      <c r="B30" s="38" t="s">
        <v>86</v>
      </c>
      <c r="C30" s="160"/>
      <c r="D30" s="160"/>
      <c r="E30" s="160"/>
      <c r="G30" s="159"/>
      <c r="H30" s="38" t="s">
        <v>214</v>
      </c>
      <c r="I30" s="160"/>
      <c r="J30" s="160"/>
      <c r="K30" s="159"/>
    </row>
    <row r="31" spans="1:11" ht="24" customHeight="1" x14ac:dyDescent="0.15">
      <c r="A31" s="160"/>
      <c r="B31" s="38" t="s">
        <v>87</v>
      </c>
      <c r="C31" s="160"/>
      <c r="D31" s="160"/>
      <c r="E31" s="160"/>
      <c r="G31" s="159" t="s">
        <v>215</v>
      </c>
      <c r="H31" s="38" t="s">
        <v>216</v>
      </c>
      <c r="I31" s="160" t="s">
        <v>74</v>
      </c>
      <c r="J31" s="160" t="s">
        <v>193</v>
      </c>
      <c r="K31" s="159"/>
    </row>
    <row r="32" spans="1:11" ht="24" customHeight="1" x14ac:dyDescent="0.15">
      <c r="A32" s="160"/>
      <c r="B32" s="38" t="s">
        <v>88</v>
      </c>
      <c r="C32" s="160"/>
      <c r="D32" s="160"/>
      <c r="E32" s="160"/>
      <c r="G32" s="159"/>
      <c r="H32" s="38" t="s">
        <v>217</v>
      </c>
      <c r="I32" s="160"/>
      <c r="J32" s="160"/>
      <c r="K32" s="159"/>
    </row>
    <row r="33" spans="1:11" ht="24" customHeight="1" x14ac:dyDescent="0.15">
      <c r="A33" s="160"/>
      <c r="B33" s="38" t="s">
        <v>89</v>
      </c>
      <c r="C33" s="160"/>
      <c r="D33" s="160"/>
      <c r="E33" s="160"/>
      <c r="G33" s="159"/>
      <c r="H33" s="38" t="s">
        <v>218</v>
      </c>
      <c r="I33" s="160"/>
      <c r="J33" s="160"/>
      <c r="K33" s="159"/>
    </row>
    <row r="34" spans="1:11" ht="24" customHeight="1" x14ac:dyDescent="0.15">
      <c r="A34" s="160"/>
      <c r="B34" s="38" t="s">
        <v>90</v>
      </c>
      <c r="C34" s="160"/>
      <c r="D34" s="160"/>
      <c r="E34" s="160"/>
      <c r="G34" s="159" t="s">
        <v>219</v>
      </c>
      <c r="H34" s="38" t="s">
        <v>220</v>
      </c>
      <c r="I34" s="160" t="s">
        <v>74</v>
      </c>
      <c r="J34" s="160" t="s">
        <v>193</v>
      </c>
      <c r="K34" s="159" t="s">
        <v>221</v>
      </c>
    </row>
    <row r="35" spans="1:11" ht="24" customHeight="1" x14ac:dyDescent="0.15">
      <c r="A35" s="160" t="s">
        <v>91</v>
      </c>
      <c r="B35" s="38" t="s">
        <v>92</v>
      </c>
      <c r="C35" s="160" t="s">
        <v>55</v>
      </c>
      <c r="D35" s="160" t="s">
        <v>93</v>
      </c>
      <c r="E35" s="160"/>
      <c r="G35" s="159"/>
      <c r="H35" s="38" t="s">
        <v>222</v>
      </c>
      <c r="I35" s="160"/>
      <c r="J35" s="160"/>
      <c r="K35" s="159"/>
    </row>
    <row r="36" spans="1:11" ht="24" customHeight="1" x14ac:dyDescent="0.15">
      <c r="A36" s="160"/>
      <c r="B36" s="38" t="s">
        <v>94</v>
      </c>
      <c r="C36" s="160"/>
      <c r="D36" s="160"/>
      <c r="E36" s="160"/>
      <c r="G36" s="159"/>
      <c r="H36" s="38" t="s">
        <v>223</v>
      </c>
      <c r="I36" s="160"/>
      <c r="J36" s="160"/>
      <c r="K36" s="159"/>
    </row>
    <row r="37" spans="1:11" ht="24" customHeight="1" x14ac:dyDescent="0.15">
      <c r="A37" s="160"/>
      <c r="B37" s="38" t="s">
        <v>95</v>
      </c>
      <c r="C37" s="160"/>
      <c r="D37" s="160"/>
      <c r="E37" s="160"/>
      <c r="G37" s="159"/>
      <c r="H37" s="38" t="s">
        <v>224</v>
      </c>
      <c r="I37" s="160"/>
      <c r="J37" s="160"/>
      <c r="K37" s="159"/>
    </row>
    <row r="38" spans="1:11" ht="24" customHeight="1" x14ac:dyDescent="0.15">
      <c r="A38" s="160"/>
      <c r="B38" s="38" t="s">
        <v>96</v>
      </c>
      <c r="C38" s="160"/>
      <c r="D38" s="160"/>
      <c r="E38" s="160"/>
      <c r="G38" s="159"/>
      <c r="H38" s="38" t="s">
        <v>225</v>
      </c>
      <c r="I38" s="160"/>
      <c r="J38" s="160"/>
      <c r="K38" s="159"/>
    </row>
    <row r="39" spans="1:11" ht="24" customHeight="1" x14ac:dyDescent="0.15">
      <c r="A39" s="160" t="s">
        <v>97</v>
      </c>
      <c r="B39" s="38" t="s">
        <v>98</v>
      </c>
      <c r="C39" s="160" t="s">
        <v>99</v>
      </c>
      <c r="D39" s="160" t="s">
        <v>100</v>
      </c>
      <c r="E39" s="160"/>
      <c r="G39" s="161" t="s">
        <v>277</v>
      </c>
      <c r="H39" s="38" t="s">
        <v>198</v>
      </c>
      <c r="I39" s="181" t="s">
        <v>199</v>
      </c>
      <c r="J39" s="181" t="s">
        <v>193</v>
      </c>
      <c r="K39" s="178"/>
    </row>
    <row r="40" spans="1:11" ht="24" customHeight="1" x14ac:dyDescent="0.15">
      <c r="A40" s="160"/>
      <c r="B40" s="38" t="s">
        <v>101</v>
      </c>
      <c r="C40" s="160"/>
      <c r="D40" s="160"/>
      <c r="E40" s="160"/>
      <c r="G40" s="162"/>
      <c r="H40" s="38" t="s">
        <v>192</v>
      </c>
      <c r="I40" s="182"/>
      <c r="J40" s="182"/>
      <c r="K40" s="179"/>
    </row>
    <row r="41" spans="1:11" ht="24" customHeight="1" x14ac:dyDescent="0.15">
      <c r="A41" s="160"/>
      <c r="B41" s="38" t="s">
        <v>102</v>
      </c>
      <c r="C41" s="160"/>
      <c r="D41" s="160"/>
      <c r="E41" s="160"/>
      <c r="G41" s="162"/>
      <c r="H41" s="38" t="s">
        <v>278</v>
      </c>
      <c r="I41" s="182"/>
      <c r="J41" s="182"/>
      <c r="K41" s="179"/>
    </row>
    <row r="42" spans="1:11" ht="24" customHeight="1" x14ac:dyDescent="0.15">
      <c r="A42" s="160"/>
      <c r="B42" s="38" t="s">
        <v>103</v>
      </c>
      <c r="C42" s="160"/>
      <c r="D42" s="160"/>
      <c r="E42" s="160"/>
      <c r="G42" s="162"/>
      <c r="H42" s="38" t="s">
        <v>279</v>
      </c>
      <c r="I42" s="182"/>
      <c r="J42" s="182"/>
      <c r="K42" s="179"/>
    </row>
    <row r="43" spans="1:11" ht="24" customHeight="1" x14ac:dyDescent="0.15">
      <c r="A43" s="160"/>
      <c r="B43" s="38" t="s">
        <v>104</v>
      </c>
      <c r="C43" s="160"/>
      <c r="D43" s="160"/>
      <c r="E43" s="160"/>
      <c r="G43" s="163"/>
      <c r="H43" s="38" t="s">
        <v>280</v>
      </c>
      <c r="I43" s="183"/>
      <c r="J43" s="183"/>
      <c r="K43" s="180"/>
    </row>
    <row r="44" spans="1:11" ht="24" customHeight="1" x14ac:dyDescent="0.15">
      <c r="A44" s="160"/>
      <c r="B44" s="38" t="s">
        <v>105</v>
      </c>
      <c r="C44" s="160"/>
      <c r="D44" s="160"/>
      <c r="E44" s="160"/>
      <c r="G44" s="184" t="s">
        <v>281</v>
      </c>
      <c r="H44" s="47" t="s">
        <v>226</v>
      </c>
      <c r="I44" s="167" t="s">
        <v>74</v>
      </c>
      <c r="J44" s="167" t="s">
        <v>193</v>
      </c>
      <c r="K44" s="184"/>
    </row>
    <row r="45" spans="1:11" ht="24" customHeight="1" x14ac:dyDescent="0.15">
      <c r="A45" s="160" t="s">
        <v>106</v>
      </c>
      <c r="B45" s="38" t="s">
        <v>107</v>
      </c>
      <c r="C45" s="160" t="s">
        <v>55</v>
      </c>
      <c r="D45" s="160" t="s">
        <v>108</v>
      </c>
      <c r="E45" s="160"/>
      <c r="G45" s="185"/>
      <c r="H45" s="47" t="s">
        <v>282</v>
      </c>
      <c r="I45" s="168"/>
      <c r="J45" s="168"/>
      <c r="K45" s="185"/>
    </row>
    <row r="46" spans="1:11" ht="24" customHeight="1" x14ac:dyDescent="0.15">
      <c r="A46" s="160"/>
      <c r="B46" s="38" t="s">
        <v>109</v>
      </c>
      <c r="C46" s="160"/>
      <c r="D46" s="160"/>
      <c r="E46" s="160"/>
      <c r="G46" s="186"/>
      <c r="H46" s="47" t="s">
        <v>283</v>
      </c>
      <c r="I46" s="169"/>
      <c r="J46" s="169"/>
      <c r="K46" s="186"/>
    </row>
    <row r="47" spans="1:11" ht="24" customHeight="1" x14ac:dyDescent="0.15">
      <c r="A47" s="160"/>
      <c r="B47" s="38" t="s">
        <v>110</v>
      </c>
      <c r="C47" s="160"/>
      <c r="D47" s="160"/>
      <c r="E47" s="160"/>
      <c r="G47" s="159" t="s">
        <v>227</v>
      </c>
      <c r="H47" s="38" t="s">
        <v>228</v>
      </c>
      <c r="I47" s="160" t="s">
        <v>74</v>
      </c>
      <c r="J47" s="160" t="s">
        <v>193</v>
      </c>
      <c r="K47" s="159"/>
    </row>
    <row r="48" spans="1:11" ht="24" customHeight="1" x14ac:dyDescent="0.15">
      <c r="A48" s="160" t="s">
        <v>111</v>
      </c>
      <c r="B48" s="38" t="s">
        <v>112</v>
      </c>
      <c r="C48" s="160" t="s">
        <v>113</v>
      </c>
      <c r="D48" s="160" t="s">
        <v>114</v>
      </c>
      <c r="E48" s="160"/>
      <c r="G48" s="159"/>
      <c r="H48" s="38" t="s">
        <v>229</v>
      </c>
      <c r="I48" s="160"/>
      <c r="J48" s="160"/>
      <c r="K48" s="159"/>
    </row>
    <row r="49" spans="1:11" ht="24" customHeight="1" x14ac:dyDescent="0.15">
      <c r="A49" s="160"/>
      <c r="B49" s="38" t="s">
        <v>115</v>
      </c>
      <c r="C49" s="160"/>
      <c r="D49" s="160"/>
      <c r="E49" s="160"/>
      <c r="G49" s="159"/>
      <c r="H49" s="38" t="s">
        <v>230</v>
      </c>
      <c r="I49" s="160"/>
      <c r="J49" s="160"/>
      <c r="K49" s="159"/>
    </row>
    <row r="50" spans="1:11" ht="24" customHeight="1" x14ac:dyDescent="0.15">
      <c r="A50" s="160"/>
      <c r="B50" s="38" t="s">
        <v>116</v>
      </c>
      <c r="C50" s="160"/>
      <c r="D50" s="160"/>
      <c r="E50" s="160"/>
      <c r="G50" s="159"/>
      <c r="H50" s="38" t="s">
        <v>231</v>
      </c>
      <c r="I50" s="160"/>
      <c r="J50" s="160"/>
      <c r="K50" s="159"/>
    </row>
    <row r="51" spans="1:11" ht="24" customHeight="1" x14ac:dyDescent="0.15">
      <c r="A51" s="160"/>
      <c r="B51" s="38" t="s">
        <v>117</v>
      </c>
      <c r="C51" s="160"/>
      <c r="D51" s="160"/>
      <c r="E51" s="160"/>
      <c r="G51" s="159"/>
      <c r="H51" s="38" t="s">
        <v>232</v>
      </c>
      <c r="I51" s="160"/>
      <c r="J51" s="160"/>
      <c r="K51" s="159"/>
    </row>
    <row r="52" spans="1:11" ht="24" customHeight="1" x14ac:dyDescent="0.15">
      <c r="A52" s="160"/>
      <c r="B52" s="38" t="s">
        <v>118</v>
      </c>
      <c r="C52" s="160"/>
      <c r="D52" s="160"/>
      <c r="E52" s="160"/>
      <c r="G52" s="159" t="s">
        <v>233</v>
      </c>
      <c r="H52" s="38" t="s">
        <v>234</v>
      </c>
      <c r="I52" s="160" t="s">
        <v>74</v>
      </c>
      <c r="J52" s="160" t="s">
        <v>193</v>
      </c>
      <c r="K52" s="159"/>
    </row>
    <row r="53" spans="1:11" ht="24" customHeight="1" x14ac:dyDescent="0.15">
      <c r="A53" s="160"/>
      <c r="B53" s="38" t="s">
        <v>119</v>
      </c>
      <c r="C53" s="160"/>
      <c r="D53" s="160"/>
      <c r="E53" s="160"/>
      <c r="G53" s="159"/>
      <c r="H53" s="38" t="s">
        <v>235</v>
      </c>
      <c r="I53" s="160"/>
      <c r="J53" s="160"/>
      <c r="K53" s="159"/>
    </row>
    <row r="54" spans="1:11" ht="24" customHeight="1" x14ac:dyDescent="0.15">
      <c r="A54" s="160" t="s">
        <v>120</v>
      </c>
      <c r="B54" s="38" t="s">
        <v>121</v>
      </c>
      <c r="C54" s="160" t="s">
        <v>55</v>
      </c>
      <c r="D54" s="160" t="s">
        <v>122</v>
      </c>
      <c r="E54" s="160"/>
      <c r="G54" s="159"/>
      <c r="H54" s="38" t="s">
        <v>236</v>
      </c>
      <c r="I54" s="160"/>
      <c r="J54" s="160"/>
      <c r="K54" s="159"/>
    </row>
    <row r="55" spans="1:11" ht="24" customHeight="1" x14ac:dyDescent="0.15">
      <c r="A55" s="160"/>
      <c r="B55" s="38" t="s">
        <v>123</v>
      </c>
      <c r="C55" s="160"/>
      <c r="D55" s="160"/>
      <c r="E55" s="160"/>
      <c r="G55" s="159" t="s">
        <v>237</v>
      </c>
      <c r="H55" s="38" t="s">
        <v>238</v>
      </c>
      <c r="I55" s="160" t="s">
        <v>55</v>
      </c>
      <c r="J55" s="160" t="s">
        <v>239</v>
      </c>
      <c r="K55" s="159"/>
    </row>
    <row r="56" spans="1:11" ht="24" customHeight="1" x14ac:dyDescent="0.15">
      <c r="A56" s="160"/>
      <c r="B56" s="38" t="s">
        <v>124</v>
      </c>
      <c r="C56" s="160"/>
      <c r="D56" s="160"/>
      <c r="E56" s="160"/>
      <c r="G56" s="159"/>
      <c r="H56" s="38" t="s">
        <v>240</v>
      </c>
      <c r="I56" s="160"/>
      <c r="J56" s="160"/>
      <c r="K56" s="159"/>
    </row>
    <row r="57" spans="1:11" ht="24" customHeight="1" x14ac:dyDescent="0.15">
      <c r="A57" s="160" t="s">
        <v>125</v>
      </c>
      <c r="B57" s="38" t="s">
        <v>126</v>
      </c>
      <c r="C57" s="160" t="s">
        <v>99</v>
      </c>
      <c r="D57" s="160" t="s">
        <v>127</v>
      </c>
      <c r="E57" s="160"/>
      <c r="G57" s="159"/>
      <c r="H57" s="38" t="s">
        <v>241</v>
      </c>
      <c r="I57" s="160"/>
      <c r="J57" s="160"/>
      <c r="K57" s="159"/>
    </row>
    <row r="58" spans="1:11" ht="24" customHeight="1" x14ac:dyDescent="0.15">
      <c r="A58" s="160"/>
      <c r="B58" s="38" t="s">
        <v>128</v>
      </c>
      <c r="C58" s="160"/>
      <c r="D58" s="160"/>
      <c r="E58" s="160"/>
      <c r="G58" s="159"/>
      <c r="H58" s="38" t="s">
        <v>242</v>
      </c>
      <c r="I58" s="160"/>
      <c r="J58" s="160"/>
      <c r="K58" s="159"/>
    </row>
    <row r="59" spans="1:11" ht="24" customHeight="1" x14ac:dyDescent="0.15">
      <c r="A59" s="160"/>
      <c r="B59" s="38" t="s">
        <v>129</v>
      </c>
      <c r="C59" s="160"/>
      <c r="D59" s="160"/>
      <c r="E59" s="160"/>
      <c r="G59" s="159" t="s">
        <v>243</v>
      </c>
      <c r="H59" s="38" t="s">
        <v>244</v>
      </c>
      <c r="I59" s="160" t="s">
        <v>55</v>
      </c>
      <c r="J59" s="160" t="s">
        <v>245</v>
      </c>
      <c r="K59" s="159"/>
    </row>
    <row r="60" spans="1:11" ht="24" customHeight="1" x14ac:dyDescent="0.15">
      <c r="A60" s="160"/>
      <c r="B60" s="38" t="s">
        <v>130</v>
      </c>
      <c r="C60" s="160"/>
      <c r="D60" s="160"/>
      <c r="E60" s="160"/>
      <c r="G60" s="159"/>
      <c r="H60" s="38" t="s">
        <v>246</v>
      </c>
      <c r="I60" s="160"/>
      <c r="J60" s="160"/>
      <c r="K60" s="159"/>
    </row>
    <row r="61" spans="1:11" ht="24" customHeight="1" x14ac:dyDescent="0.15">
      <c r="A61" s="160"/>
      <c r="B61" s="38" t="s">
        <v>131</v>
      </c>
      <c r="C61" s="160"/>
      <c r="D61" s="160"/>
      <c r="E61" s="160"/>
      <c r="G61" s="159"/>
      <c r="H61" s="38" t="s">
        <v>247</v>
      </c>
      <c r="I61" s="160"/>
      <c r="J61" s="160"/>
      <c r="K61" s="159"/>
    </row>
    <row r="62" spans="1:11" ht="24" customHeight="1" x14ac:dyDescent="0.15">
      <c r="A62" s="160"/>
      <c r="B62" s="38" t="s">
        <v>132</v>
      </c>
      <c r="C62" s="160"/>
      <c r="D62" s="160"/>
      <c r="E62" s="160"/>
      <c r="G62" s="159"/>
      <c r="H62" s="38" t="s">
        <v>248</v>
      </c>
      <c r="I62" s="160"/>
      <c r="J62" s="160"/>
      <c r="K62" s="159"/>
    </row>
    <row r="63" spans="1:11" ht="24" customHeight="1" x14ac:dyDescent="0.15">
      <c r="A63" s="160"/>
      <c r="B63" s="38" t="s">
        <v>133</v>
      </c>
      <c r="C63" s="160"/>
      <c r="D63" s="160"/>
      <c r="E63" s="160"/>
      <c r="G63" s="184" t="s">
        <v>293</v>
      </c>
      <c r="H63" s="38" t="s">
        <v>287</v>
      </c>
      <c r="I63" s="167" t="s">
        <v>249</v>
      </c>
      <c r="J63" s="167" t="s">
        <v>250</v>
      </c>
      <c r="K63" s="178"/>
    </row>
    <row r="64" spans="1:11" ht="24" customHeight="1" x14ac:dyDescent="0.15">
      <c r="A64" s="160" t="s">
        <v>134</v>
      </c>
      <c r="B64" s="38" t="s">
        <v>130</v>
      </c>
      <c r="C64" s="160" t="s">
        <v>99</v>
      </c>
      <c r="D64" s="160" t="s">
        <v>135</v>
      </c>
      <c r="E64" s="160"/>
      <c r="G64" s="185"/>
      <c r="H64" s="38" t="s">
        <v>288</v>
      </c>
      <c r="I64" s="168"/>
      <c r="J64" s="168"/>
      <c r="K64" s="179"/>
    </row>
    <row r="65" spans="1:11" ht="24" customHeight="1" x14ac:dyDescent="0.15">
      <c r="A65" s="160"/>
      <c r="B65" s="38" t="s">
        <v>136</v>
      </c>
      <c r="C65" s="160"/>
      <c r="D65" s="160"/>
      <c r="E65" s="160"/>
      <c r="G65" s="185"/>
      <c r="H65" s="38" t="s">
        <v>289</v>
      </c>
      <c r="I65" s="168"/>
      <c r="J65" s="168"/>
      <c r="K65" s="179"/>
    </row>
    <row r="66" spans="1:11" ht="24" customHeight="1" x14ac:dyDescent="0.15">
      <c r="A66" s="160"/>
      <c r="B66" s="38" t="s">
        <v>137</v>
      </c>
      <c r="C66" s="160"/>
      <c r="D66" s="160"/>
      <c r="E66" s="160"/>
      <c r="G66" s="185"/>
      <c r="H66" s="38" t="s">
        <v>290</v>
      </c>
      <c r="I66" s="168"/>
      <c r="J66" s="168"/>
      <c r="K66" s="179"/>
    </row>
    <row r="67" spans="1:11" ht="24" customHeight="1" x14ac:dyDescent="0.15">
      <c r="A67" s="160"/>
      <c r="B67" s="38" t="s">
        <v>138</v>
      </c>
      <c r="C67" s="160"/>
      <c r="D67" s="160"/>
      <c r="E67" s="160"/>
      <c r="G67" s="185"/>
      <c r="H67" s="38" t="s">
        <v>282</v>
      </c>
      <c r="I67" s="168"/>
      <c r="J67" s="168"/>
      <c r="K67" s="179"/>
    </row>
    <row r="68" spans="1:11" ht="24" customHeight="1" x14ac:dyDescent="0.15">
      <c r="A68" s="160"/>
      <c r="B68" s="38" t="s">
        <v>139</v>
      </c>
      <c r="C68" s="160"/>
      <c r="D68" s="160"/>
      <c r="E68" s="160"/>
      <c r="G68" s="185"/>
      <c r="H68" s="38" t="s">
        <v>291</v>
      </c>
      <c r="I68" s="168"/>
      <c r="J68" s="168"/>
      <c r="K68" s="179"/>
    </row>
    <row r="69" spans="1:11" ht="24" customHeight="1" x14ac:dyDescent="0.15">
      <c r="A69" s="160" t="s">
        <v>140</v>
      </c>
      <c r="B69" s="38" t="s">
        <v>141</v>
      </c>
      <c r="C69" s="160" t="s">
        <v>55</v>
      </c>
      <c r="D69" s="160" t="s">
        <v>142</v>
      </c>
      <c r="E69" s="174" t="s">
        <v>143</v>
      </c>
      <c r="G69" s="186"/>
      <c r="H69" s="38" t="s">
        <v>292</v>
      </c>
      <c r="I69" s="169"/>
      <c r="J69" s="169"/>
      <c r="K69" s="180"/>
    </row>
    <row r="70" spans="1:11" ht="24" customHeight="1" x14ac:dyDescent="0.15">
      <c r="A70" s="160"/>
      <c r="B70" s="38" t="s">
        <v>144</v>
      </c>
      <c r="C70" s="160"/>
      <c r="D70" s="160"/>
      <c r="E70" s="174"/>
      <c r="G70" s="159" t="s">
        <v>251</v>
      </c>
      <c r="H70" s="38" t="s">
        <v>294</v>
      </c>
      <c r="I70" s="160" t="s">
        <v>295</v>
      </c>
      <c r="J70" s="160" t="s">
        <v>252</v>
      </c>
      <c r="K70" s="159"/>
    </row>
    <row r="71" spans="1:11" ht="24" customHeight="1" x14ac:dyDescent="0.15">
      <c r="A71" s="160"/>
      <c r="B71" s="38" t="s">
        <v>145</v>
      </c>
      <c r="C71" s="160"/>
      <c r="D71" s="160"/>
      <c r="E71" s="174"/>
      <c r="G71" s="159"/>
      <c r="H71" s="38" t="s">
        <v>253</v>
      </c>
      <c r="I71" s="160"/>
      <c r="J71" s="160"/>
      <c r="K71" s="159"/>
    </row>
    <row r="72" spans="1:11" ht="24" customHeight="1" x14ac:dyDescent="0.15">
      <c r="A72" s="160" t="s">
        <v>146</v>
      </c>
      <c r="B72" s="38" t="s">
        <v>147</v>
      </c>
      <c r="C72" s="160" t="s">
        <v>55</v>
      </c>
      <c r="D72" s="160" t="s">
        <v>142</v>
      </c>
      <c r="E72" s="174" t="s">
        <v>148</v>
      </c>
      <c r="G72" s="159"/>
      <c r="H72" s="38" t="s">
        <v>254</v>
      </c>
      <c r="I72" s="160"/>
      <c r="J72" s="160"/>
      <c r="K72" s="159"/>
    </row>
    <row r="73" spans="1:11" ht="24" customHeight="1" x14ac:dyDescent="0.15">
      <c r="A73" s="160"/>
      <c r="B73" s="38" t="s">
        <v>149</v>
      </c>
      <c r="C73" s="160"/>
      <c r="D73" s="160"/>
      <c r="E73" s="174"/>
      <c r="G73" s="159"/>
      <c r="H73" s="38" t="s">
        <v>255</v>
      </c>
      <c r="I73" s="160"/>
      <c r="J73" s="160"/>
      <c r="K73" s="159"/>
    </row>
    <row r="74" spans="1:11" ht="24" customHeight="1" x14ac:dyDescent="0.15">
      <c r="A74" s="160"/>
      <c r="B74" s="38" t="s">
        <v>145</v>
      </c>
      <c r="C74" s="160"/>
      <c r="D74" s="160"/>
      <c r="E74" s="174"/>
      <c r="G74" s="159"/>
      <c r="H74" s="38" t="s">
        <v>256</v>
      </c>
      <c r="I74" s="160"/>
      <c r="J74" s="160"/>
      <c r="K74" s="159"/>
    </row>
    <row r="75" spans="1:11" ht="24" customHeight="1" x14ac:dyDescent="0.15">
      <c r="A75" s="160" t="s">
        <v>150</v>
      </c>
      <c r="B75" s="38" t="s">
        <v>151</v>
      </c>
      <c r="C75" s="174" t="s">
        <v>286</v>
      </c>
      <c r="D75" s="160" t="s">
        <v>142</v>
      </c>
      <c r="E75" s="174" t="s">
        <v>152</v>
      </c>
      <c r="G75" s="159" t="s">
        <v>257</v>
      </c>
      <c r="H75" s="38" t="s">
        <v>294</v>
      </c>
      <c r="I75" s="160" t="s">
        <v>249</v>
      </c>
      <c r="J75" s="160" t="s">
        <v>258</v>
      </c>
      <c r="K75" s="159"/>
    </row>
    <row r="76" spans="1:11" ht="24" customHeight="1" x14ac:dyDescent="0.15">
      <c r="A76" s="160"/>
      <c r="B76" s="38" t="s">
        <v>285</v>
      </c>
      <c r="C76" s="174"/>
      <c r="D76" s="160"/>
      <c r="E76" s="174"/>
      <c r="G76" s="159"/>
      <c r="H76" s="38" t="s">
        <v>259</v>
      </c>
      <c r="I76" s="160"/>
      <c r="J76" s="160"/>
      <c r="K76" s="159"/>
    </row>
    <row r="77" spans="1:11" ht="24" customHeight="1" x14ac:dyDescent="0.15">
      <c r="A77" s="160"/>
      <c r="B77" s="38" t="s">
        <v>153</v>
      </c>
      <c r="C77" s="174"/>
      <c r="D77" s="160"/>
      <c r="E77" s="174"/>
      <c r="G77" s="159"/>
      <c r="H77" s="38" t="s">
        <v>260</v>
      </c>
      <c r="I77" s="160"/>
      <c r="J77" s="160"/>
      <c r="K77" s="159"/>
    </row>
    <row r="78" spans="1:11" ht="24" customHeight="1" x14ac:dyDescent="0.15">
      <c r="A78" s="160"/>
      <c r="B78" s="38" t="s">
        <v>154</v>
      </c>
      <c r="C78" s="174"/>
      <c r="D78" s="160"/>
      <c r="E78" s="174"/>
      <c r="G78" s="159"/>
      <c r="H78" s="38" t="s">
        <v>255</v>
      </c>
      <c r="I78" s="160"/>
      <c r="J78" s="160"/>
      <c r="K78" s="159"/>
    </row>
    <row r="79" spans="1:11" ht="24" customHeight="1" x14ac:dyDescent="0.15">
      <c r="A79" s="160"/>
      <c r="B79" s="38" t="s">
        <v>145</v>
      </c>
      <c r="C79" s="174"/>
      <c r="D79" s="160"/>
      <c r="E79" s="174"/>
      <c r="G79" s="159"/>
      <c r="H79" s="38" t="s">
        <v>296</v>
      </c>
      <c r="I79" s="160"/>
      <c r="J79" s="160"/>
      <c r="K79" s="159"/>
    </row>
    <row r="80" spans="1:11" ht="24" customHeight="1" x14ac:dyDescent="0.15">
      <c r="A80" s="160"/>
      <c r="B80" s="38" t="s">
        <v>155</v>
      </c>
      <c r="C80" s="174"/>
      <c r="D80" s="160"/>
      <c r="E80" s="174"/>
      <c r="G80" s="159"/>
      <c r="H80" s="38" t="s">
        <v>226</v>
      </c>
      <c r="I80" s="160"/>
      <c r="J80" s="160"/>
      <c r="K80" s="159"/>
    </row>
    <row r="81" spans="1:11" ht="24" customHeight="1" x14ac:dyDescent="0.15">
      <c r="A81" s="160"/>
      <c r="B81" s="38" t="s">
        <v>156</v>
      </c>
      <c r="C81" s="174"/>
      <c r="D81" s="160"/>
      <c r="E81" s="174"/>
      <c r="G81" s="159" t="s">
        <v>261</v>
      </c>
      <c r="H81" s="38" t="s">
        <v>294</v>
      </c>
      <c r="I81" s="164" t="s">
        <v>249</v>
      </c>
      <c r="J81" s="167" t="s">
        <v>262</v>
      </c>
      <c r="K81" s="170"/>
    </row>
    <row r="82" spans="1:11" ht="24" customHeight="1" x14ac:dyDescent="0.15">
      <c r="A82" s="160" t="s">
        <v>157</v>
      </c>
      <c r="B82" s="38" t="s">
        <v>158</v>
      </c>
      <c r="C82" s="160" t="s">
        <v>99</v>
      </c>
      <c r="D82" s="160" t="s">
        <v>142</v>
      </c>
      <c r="E82" s="160"/>
      <c r="G82" s="159"/>
      <c r="H82" s="39" t="s">
        <v>254</v>
      </c>
      <c r="I82" s="165"/>
      <c r="J82" s="168"/>
      <c r="K82" s="171"/>
    </row>
    <row r="83" spans="1:11" ht="24" customHeight="1" x14ac:dyDescent="0.15">
      <c r="A83" s="160"/>
      <c r="B83" s="38" t="s">
        <v>159</v>
      </c>
      <c r="C83" s="160"/>
      <c r="D83" s="160"/>
      <c r="E83" s="160"/>
      <c r="G83" s="159"/>
      <c r="H83" s="39" t="s">
        <v>263</v>
      </c>
      <c r="I83" s="165"/>
      <c r="J83" s="168"/>
      <c r="K83" s="171"/>
    </row>
    <row r="84" spans="1:11" ht="24" customHeight="1" x14ac:dyDescent="0.15">
      <c r="A84" s="160"/>
      <c r="B84" s="38" t="s">
        <v>160</v>
      </c>
      <c r="C84" s="160"/>
      <c r="D84" s="160"/>
      <c r="E84" s="160"/>
      <c r="G84" s="159"/>
      <c r="H84" s="39" t="s">
        <v>264</v>
      </c>
      <c r="I84" s="165"/>
      <c r="J84" s="168"/>
      <c r="K84" s="171"/>
    </row>
    <row r="85" spans="1:11" ht="24" customHeight="1" x14ac:dyDescent="0.15">
      <c r="A85" s="160"/>
      <c r="B85" s="38" t="s">
        <v>161</v>
      </c>
      <c r="C85" s="160"/>
      <c r="D85" s="160"/>
      <c r="E85" s="160"/>
      <c r="G85" s="159"/>
      <c r="H85" s="39" t="s">
        <v>297</v>
      </c>
      <c r="I85" s="166"/>
      <c r="J85" s="169"/>
      <c r="K85" s="172"/>
    </row>
    <row r="86" spans="1:11" ht="24" customHeight="1" x14ac:dyDescent="0.15">
      <c r="A86" s="160"/>
      <c r="B86" s="38" t="s">
        <v>162</v>
      </c>
      <c r="C86" s="160"/>
      <c r="D86" s="160"/>
      <c r="E86" s="160"/>
      <c r="G86" s="159" t="s">
        <v>265</v>
      </c>
      <c r="H86" s="38" t="s">
        <v>180</v>
      </c>
      <c r="I86" s="160" t="s">
        <v>55</v>
      </c>
      <c r="J86" s="160" t="s">
        <v>266</v>
      </c>
      <c r="K86" s="159"/>
    </row>
    <row r="87" spans="1:11" ht="24" customHeight="1" x14ac:dyDescent="0.15">
      <c r="A87" s="160"/>
      <c r="B87" s="38" t="s">
        <v>163</v>
      </c>
      <c r="C87" s="160"/>
      <c r="D87" s="160"/>
      <c r="E87" s="160"/>
      <c r="G87" s="159"/>
      <c r="H87" s="38" t="s">
        <v>267</v>
      </c>
      <c r="I87" s="160"/>
      <c r="J87" s="160"/>
      <c r="K87" s="159"/>
    </row>
    <row r="88" spans="1:11" ht="24" customHeight="1" x14ac:dyDescent="0.15">
      <c r="A88" s="160" t="s">
        <v>164</v>
      </c>
      <c r="B88" s="38" t="s">
        <v>158</v>
      </c>
      <c r="C88" s="160" t="s">
        <v>55</v>
      </c>
      <c r="D88" s="160" t="s">
        <v>165</v>
      </c>
      <c r="E88" s="174" t="s">
        <v>166</v>
      </c>
      <c r="G88" s="159"/>
      <c r="H88" s="38" t="s">
        <v>268</v>
      </c>
      <c r="I88" s="160"/>
      <c r="J88" s="160"/>
      <c r="K88" s="159"/>
    </row>
    <row r="89" spans="1:11" ht="24" customHeight="1" x14ac:dyDescent="0.15">
      <c r="A89" s="160"/>
      <c r="B89" s="38" t="s">
        <v>167</v>
      </c>
      <c r="C89" s="160"/>
      <c r="D89" s="160"/>
      <c r="E89" s="174"/>
      <c r="G89" s="159"/>
      <c r="H89" s="38" t="s">
        <v>269</v>
      </c>
      <c r="I89" s="160"/>
      <c r="J89" s="160"/>
      <c r="K89" s="159"/>
    </row>
    <row r="90" spans="1:11" ht="24" customHeight="1" x14ac:dyDescent="0.15">
      <c r="A90" s="160"/>
      <c r="B90" s="38" t="s">
        <v>168</v>
      </c>
      <c r="C90" s="160"/>
      <c r="D90" s="160"/>
      <c r="E90" s="174"/>
    </row>
    <row r="91" spans="1:11" ht="24" customHeight="1" x14ac:dyDescent="0.15">
      <c r="A91" s="160"/>
      <c r="B91" s="38" t="s">
        <v>169</v>
      </c>
      <c r="C91" s="160"/>
      <c r="D91" s="160"/>
      <c r="E91" s="174"/>
    </row>
    <row r="92" spans="1:11" ht="24" customHeight="1" x14ac:dyDescent="0.15">
      <c r="A92" s="160" t="s">
        <v>170</v>
      </c>
      <c r="B92" s="38" t="s">
        <v>158</v>
      </c>
      <c r="C92" s="160" t="s">
        <v>55</v>
      </c>
      <c r="D92" s="160" t="s">
        <v>171</v>
      </c>
      <c r="E92" s="174" t="s">
        <v>172</v>
      </c>
      <c r="G92" s="48" t="s">
        <v>270</v>
      </c>
    </row>
    <row r="93" spans="1:11" ht="24" customHeight="1" x14ac:dyDescent="0.15">
      <c r="A93" s="160"/>
      <c r="B93" s="38" t="s">
        <v>167</v>
      </c>
      <c r="C93" s="160"/>
      <c r="D93" s="160"/>
      <c r="E93" s="174"/>
      <c r="G93" s="46" t="s">
        <v>48</v>
      </c>
      <c r="H93" s="38" t="s">
        <v>49</v>
      </c>
      <c r="I93" s="38" t="s">
        <v>50</v>
      </c>
      <c r="J93" s="38" t="s">
        <v>51</v>
      </c>
      <c r="K93" s="43" t="s">
        <v>52</v>
      </c>
    </row>
    <row r="94" spans="1:11" ht="24" customHeight="1" x14ac:dyDescent="0.15">
      <c r="A94" s="160"/>
      <c r="B94" s="38" t="s">
        <v>173</v>
      </c>
      <c r="C94" s="160"/>
      <c r="D94" s="160"/>
      <c r="E94" s="174"/>
      <c r="G94" s="161" t="s">
        <v>271</v>
      </c>
      <c r="H94" s="38" t="s">
        <v>272</v>
      </c>
      <c r="I94" s="160" t="s">
        <v>55</v>
      </c>
      <c r="J94" s="160" t="s">
        <v>273</v>
      </c>
      <c r="K94" s="159"/>
    </row>
    <row r="95" spans="1:11" ht="24" customHeight="1" x14ac:dyDescent="0.15">
      <c r="A95" s="160"/>
      <c r="B95" s="38" t="s">
        <v>174</v>
      </c>
      <c r="C95" s="160"/>
      <c r="D95" s="160"/>
      <c r="E95" s="174"/>
      <c r="G95" s="162"/>
      <c r="H95" s="38" t="s">
        <v>274</v>
      </c>
      <c r="I95" s="160"/>
      <c r="J95" s="160"/>
      <c r="K95" s="159"/>
    </row>
    <row r="96" spans="1:11" ht="24" customHeight="1" x14ac:dyDescent="0.15">
      <c r="A96" s="160" t="s">
        <v>175</v>
      </c>
      <c r="B96" s="38" t="s">
        <v>158</v>
      </c>
      <c r="C96" s="160" t="s">
        <v>55</v>
      </c>
      <c r="D96" s="160" t="s">
        <v>165</v>
      </c>
      <c r="E96" s="174" t="s">
        <v>176</v>
      </c>
      <c r="G96" s="163"/>
      <c r="H96" s="38" t="s">
        <v>275</v>
      </c>
      <c r="I96" s="160"/>
      <c r="J96" s="160"/>
      <c r="K96" s="159"/>
    </row>
    <row r="97" spans="1:5" ht="24" customHeight="1" x14ac:dyDescent="0.15">
      <c r="A97" s="160"/>
      <c r="B97" s="38" t="s">
        <v>167</v>
      </c>
      <c r="C97" s="160"/>
      <c r="D97" s="160"/>
      <c r="E97" s="174"/>
    </row>
    <row r="98" spans="1:5" ht="24" customHeight="1" x14ac:dyDescent="0.15">
      <c r="A98" s="160"/>
      <c r="B98" s="38" t="s">
        <v>177</v>
      </c>
      <c r="C98" s="160"/>
      <c r="D98" s="160"/>
      <c r="E98" s="174"/>
    </row>
    <row r="99" spans="1:5" ht="24" customHeight="1" x14ac:dyDescent="0.15">
      <c r="A99" s="160"/>
      <c r="B99" s="38" t="s">
        <v>178</v>
      </c>
      <c r="C99" s="160"/>
      <c r="D99" s="160"/>
      <c r="E99" s="174"/>
    </row>
    <row r="100" spans="1:5" ht="24" customHeight="1" x14ac:dyDescent="0.15">
      <c r="A100" s="160" t="s">
        <v>179</v>
      </c>
      <c r="B100" s="38" t="s">
        <v>180</v>
      </c>
      <c r="C100" s="160" t="s">
        <v>55</v>
      </c>
      <c r="D100" s="160" t="s">
        <v>181</v>
      </c>
      <c r="E100" s="160"/>
    </row>
    <row r="101" spans="1:5" ht="24" customHeight="1" x14ac:dyDescent="0.15">
      <c r="A101" s="160"/>
      <c r="B101" s="38" t="s">
        <v>182</v>
      </c>
      <c r="C101" s="160"/>
      <c r="D101" s="160"/>
      <c r="E101" s="160"/>
    </row>
    <row r="102" spans="1:5" ht="24" customHeight="1" x14ac:dyDescent="0.15">
      <c r="A102" s="160"/>
      <c r="B102" s="38" t="s">
        <v>183</v>
      </c>
      <c r="C102" s="160"/>
      <c r="D102" s="160"/>
      <c r="E102" s="160"/>
    </row>
    <row r="103" spans="1:5" ht="24" customHeight="1" x14ac:dyDescent="0.15">
      <c r="A103" s="160"/>
      <c r="B103" s="38" t="s">
        <v>184</v>
      </c>
      <c r="C103" s="160"/>
      <c r="D103" s="160"/>
      <c r="E103" s="160"/>
    </row>
    <row r="104" spans="1:5" ht="24" customHeight="1" x14ac:dyDescent="0.15">
      <c r="A104" s="160"/>
      <c r="B104" s="38" t="s">
        <v>185</v>
      </c>
      <c r="C104" s="160"/>
      <c r="D104" s="160"/>
      <c r="E104" s="160"/>
    </row>
    <row r="105" spans="1:5" ht="24" customHeight="1" x14ac:dyDescent="0.15">
      <c r="A105" s="42"/>
      <c r="B105" s="42"/>
      <c r="C105" s="42"/>
      <c r="D105" s="42"/>
      <c r="E105" s="42"/>
    </row>
  </sheetData>
  <mergeCells count="164">
    <mergeCell ref="J39:J43"/>
    <mergeCell ref="K39:K43"/>
    <mergeCell ref="G44:G46"/>
    <mergeCell ref="I44:I46"/>
    <mergeCell ref="J44:J46"/>
    <mergeCell ref="K44:K46"/>
    <mergeCell ref="A100:A104"/>
    <mergeCell ref="C100:C104"/>
    <mergeCell ref="D100:D104"/>
    <mergeCell ref="E100:E104"/>
    <mergeCell ref="G39:G43"/>
    <mergeCell ref="I39:I43"/>
    <mergeCell ref="G63:G69"/>
    <mergeCell ref="I63:I69"/>
    <mergeCell ref="A92:A95"/>
    <mergeCell ref="C92:C95"/>
    <mergeCell ref="D92:D95"/>
    <mergeCell ref="E92:E95"/>
    <mergeCell ref="A96:A99"/>
    <mergeCell ref="C96:C99"/>
    <mergeCell ref="D96:D99"/>
    <mergeCell ref="E96:E99"/>
    <mergeCell ref="K86:K89"/>
    <mergeCell ref="A88:A91"/>
    <mergeCell ref="G94:G96"/>
    <mergeCell ref="I94:I96"/>
    <mergeCell ref="J94:J96"/>
    <mergeCell ref="K94:K96"/>
    <mergeCell ref="G75:G80"/>
    <mergeCell ref="I75:I80"/>
    <mergeCell ref="J75:J80"/>
    <mergeCell ref="K75:K80"/>
    <mergeCell ref="K81:K85"/>
    <mergeCell ref="A75:A81"/>
    <mergeCell ref="C75:C81"/>
    <mergeCell ref="D75:D81"/>
    <mergeCell ref="E75:E81"/>
    <mergeCell ref="J70:J74"/>
    <mergeCell ref="G81:G85"/>
    <mergeCell ref="I81:I85"/>
    <mergeCell ref="J81:J85"/>
    <mergeCell ref="A82:A87"/>
    <mergeCell ref="C82:C87"/>
    <mergeCell ref="D82:D87"/>
    <mergeCell ref="E82:E87"/>
    <mergeCell ref="G86:G89"/>
    <mergeCell ref="I86:I89"/>
    <mergeCell ref="J86:J89"/>
    <mergeCell ref="G70:G74"/>
    <mergeCell ref="I70:I74"/>
    <mergeCell ref="C88:C91"/>
    <mergeCell ref="D88:D91"/>
    <mergeCell ref="E88:E91"/>
    <mergeCell ref="K70:K74"/>
    <mergeCell ref="A69:A71"/>
    <mergeCell ref="C69:C71"/>
    <mergeCell ref="D69:D71"/>
    <mergeCell ref="E69:E71"/>
    <mergeCell ref="J63:J69"/>
    <mergeCell ref="K63:K69"/>
    <mergeCell ref="G59:G62"/>
    <mergeCell ref="I59:I62"/>
    <mergeCell ref="A72:A74"/>
    <mergeCell ref="C72:C74"/>
    <mergeCell ref="D72:D74"/>
    <mergeCell ref="E72:E74"/>
    <mergeCell ref="G52:G54"/>
    <mergeCell ref="I52:I54"/>
    <mergeCell ref="J52:J54"/>
    <mergeCell ref="A64:A68"/>
    <mergeCell ref="C64:C68"/>
    <mergeCell ref="D64:D68"/>
    <mergeCell ref="E64:E68"/>
    <mergeCell ref="K52:K54"/>
    <mergeCell ref="G55:G58"/>
    <mergeCell ref="I55:I58"/>
    <mergeCell ref="J55:J58"/>
    <mergeCell ref="K55:K58"/>
    <mergeCell ref="J59:J62"/>
    <mergeCell ref="K59:K62"/>
    <mergeCell ref="A57:A63"/>
    <mergeCell ref="C57:C63"/>
    <mergeCell ref="D57:D63"/>
    <mergeCell ref="E57:E63"/>
    <mergeCell ref="I47:I51"/>
    <mergeCell ref="J47:J51"/>
    <mergeCell ref="K47:K51"/>
    <mergeCell ref="A54:A56"/>
    <mergeCell ref="C54:C56"/>
    <mergeCell ref="D54:D56"/>
    <mergeCell ref="E54:E56"/>
    <mergeCell ref="A35:A38"/>
    <mergeCell ref="C35:C38"/>
    <mergeCell ref="D35:D38"/>
    <mergeCell ref="E35:E38"/>
    <mergeCell ref="A39:A44"/>
    <mergeCell ref="C39:C44"/>
    <mergeCell ref="D39:D44"/>
    <mergeCell ref="E39:E44"/>
    <mergeCell ref="A45:A47"/>
    <mergeCell ref="C45:C47"/>
    <mergeCell ref="D45:D47"/>
    <mergeCell ref="E45:E47"/>
    <mergeCell ref="A48:A53"/>
    <mergeCell ref="C48:C53"/>
    <mergeCell ref="D48:D53"/>
    <mergeCell ref="E48:E53"/>
    <mergeCell ref="G47:G51"/>
    <mergeCell ref="G31:G33"/>
    <mergeCell ref="A27:A34"/>
    <mergeCell ref="C27:C34"/>
    <mergeCell ref="D27:D34"/>
    <mergeCell ref="E27:E34"/>
    <mergeCell ref="G34:G38"/>
    <mergeCell ref="I34:I38"/>
    <mergeCell ref="J34:J38"/>
    <mergeCell ref="K34:K38"/>
    <mergeCell ref="J23:J27"/>
    <mergeCell ref="K23:K27"/>
    <mergeCell ref="G28:G30"/>
    <mergeCell ref="I28:I30"/>
    <mergeCell ref="J28:J30"/>
    <mergeCell ref="K28:K30"/>
    <mergeCell ref="A23:A26"/>
    <mergeCell ref="C23:C26"/>
    <mergeCell ref="D23:D26"/>
    <mergeCell ref="E23:E26"/>
    <mergeCell ref="G23:G27"/>
    <mergeCell ref="I23:I27"/>
    <mergeCell ref="I31:I33"/>
    <mergeCell ref="J31:J33"/>
    <mergeCell ref="K31:K33"/>
    <mergeCell ref="A17:A22"/>
    <mergeCell ref="C17:C22"/>
    <mergeCell ref="D17:D22"/>
    <mergeCell ref="E17:E22"/>
    <mergeCell ref="G17:G19"/>
    <mergeCell ref="I17:I19"/>
    <mergeCell ref="J17:J19"/>
    <mergeCell ref="K17:K19"/>
    <mergeCell ref="G20:G22"/>
    <mergeCell ref="I20:I22"/>
    <mergeCell ref="J20:J22"/>
    <mergeCell ref="K20:K22"/>
    <mergeCell ref="I10:I12"/>
    <mergeCell ref="J10:J12"/>
    <mergeCell ref="K10:K12"/>
    <mergeCell ref="A13:A16"/>
    <mergeCell ref="C13:C16"/>
    <mergeCell ref="D13:D16"/>
    <mergeCell ref="E13:E16"/>
    <mergeCell ref="G13:G16"/>
    <mergeCell ref="I13:I16"/>
    <mergeCell ref="J13:J16"/>
    <mergeCell ref="K13:K16"/>
    <mergeCell ref="A3:E3"/>
    <mergeCell ref="A4:E4"/>
    <mergeCell ref="A5:E5"/>
    <mergeCell ref="A6:E6"/>
    <mergeCell ref="A10:A12"/>
    <mergeCell ref="C10:C12"/>
    <mergeCell ref="D10:D12"/>
    <mergeCell ref="E10:E12"/>
    <mergeCell ref="G10:G12"/>
  </mergeCells>
  <phoneticPr fontId="1"/>
  <pageMargins left="0.51181102362204722" right="0.51181102362204722" top="0.74803149606299213" bottom="0.74803149606299213" header="0.31496062992125984" footer="0.31496062992125984"/>
  <pageSetup paperSize="9" scale="33" orientation="portrait" r:id="rId1"/>
  <headerFooter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地域リーダープログラム</vt:lpstr>
      <vt:lpstr>モジュール一覧</vt:lpstr>
      <vt:lpstr>モジュール一覧!Print_Area</vt:lpstr>
      <vt:lpstr>地域リーダープログラム!Print_Area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2022-04-14T12:17:42Z</dcterms:created>
  <dcterms:modified xsi:type="dcterms:W3CDTF">2026-03-10T06:45:35Z</dcterms:modified>
</cp:coreProperties>
</file>